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1" sheetId="1" r:id="rId1"/>
    <sheet name="2" sheetId="2" r:id="rId2"/>
    <sheet name="3 лист 2019г " sheetId="3" r:id="rId3"/>
    <sheet name="4 лист 2020 г" sheetId="4" r:id="rId4"/>
    <sheet name="5 лист 2021  г" sheetId="5" r:id="rId5"/>
    <sheet name="4" sheetId="6" r:id="rId6"/>
    <sheet name="5" sheetId="7" r:id="rId7"/>
  </sheets>
  <definedNames>
    <definedName name="_xlnm.Print_Titles" localSheetId="1">'2'!$4:$4</definedName>
    <definedName name="_xlnm.Print_Titles" localSheetId="2">'3 лист 2019г '!$6:$10</definedName>
    <definedName name="_xlnm.Print_Titles" localSheetId="3">'4 лист 2020 г'!$6:$10</definedName>
    <definedName name="_xlnm.Print_Titles" localSheetId="4">'5 лист 2021  г'!$6:$10</definedName>
    <definedName name="_xlnm.Print_Area" localSheetId="0">'1'!$A$1:$DD$55</definedName>
    <definedName name="_xlnm.Print_Area" localSheetId="1">'2'!$A$1:$DD$30</definedName>
    <definedName name="_xlnm.Print_Area" localSheetId="2">'3 лист 2019г '!$A$4:$FA$84</definedName>
    <definedName name="_xlnm.Print_Area" localSheetId="5">'4'!$A$1:$DK$19</definedName>
    <definedName name="_xlnm.Print_Area" localSheetId="3">'4 лист 2020 г'!$A$4:$FA$83</definedName>
    <definedName name="_xlnm.Print_Area" localSheetId="6">'5'!$A$2:$DD$40</definedName>
    <definedName name="_xlnm.Print_Area" localSheetId="4">'5 лист 2021  г'!$A$4:$FA$83</definedName>
  </definedNames>
  <calcPr fullCalcOnLoad="1"/>
</workbook>
</file>

<file path=xl/sharedStrings.xml><?xml version="1.0" encoding="utf-8"?>
<sst xmlns="http://schemas.openxmlformats.org/spreadsheetml/2006/main" count="694" uniqueCount="261">
  <si>
    <t>Наименование показателя</t>
  </si>
  <si>
    <t>из них:</t>
  </si>
  <si>
    <t>"</t>
  </si>
  <si>
    <t xml:space="preserve"> г.</t>
  </si>
  <si>
    <t>Сумма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</si>
  <si>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</si>
  <si>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</si>
  <si>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</si>
  <si>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</si>
  <si>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</si>
  <si>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</si>
  <si>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</si>
  <si>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</si>
  <si>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</si>
  <si>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Поступления, всего: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</si>
  <si>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</si>
  <si>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</si>
  <si>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</si>
  <si>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</si>
  <si>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</si>
  <si>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</si>
  <si>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</si>
  <si>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</si>
  <si>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</si>
  <si>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</si>
  <si>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</si>
  <si>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</si>
  <si>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</si>
  <si>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</si>
  <si>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</si>
  <si>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</si>
  <si>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</si>
  <si>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</si>
  <si>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</si>
  <si>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Всего</t>
  </si>
  <si>
    <t>к Порядку составления и утверждения плана</t>
  </si>
  <si>
    <t>II. Финансовые активы, всего</t>
  </si>
  <si>
    <t>III. Обязательства, всего</t>
  </si>
  <si>
    <t>Исполнитель</t>
  </si>
  <si>
    <t>тел.</t>
  </si>
  <si>
    <t>(уполномоченное лицо)</t>
  </si>
  <si>
    <t>Наименование органа, осуществляющего</t>
  </si>
  <si>
    <t>функции и полномочия учредителя</t>
  </si>
  <si>
    <t>Поступление финансовых активов,
всего</t>
  </si>
  <si>
    <t xml:space="preserve">Наименование </t>
  </si>
  <si>
    <t xml:space="preserve"> государственного учреждения</t>
  </si>
  <si>
    <t xml:space="preserve"> год и плановый период</t>
  </si>
  <si>
    <t>Код строки</t>
  </si>
  <si>
    <t xml:space="preserve">Код
по бюджетной классификации расходов
</t>
  </si>
  <si>
    <t>Код
экономической классификации расходов</t>
  </si>
  <si>
    <t>в том числе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</si>
  <si>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</si>
  <si>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</si>
  <si>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</si>
  <si>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</si>
  <si>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х</t>
  </si>
  <si>
    <t>средства обязательного медицинского страхования</t>
  </si>
  <si>
    <t>доходы от оказания услуг, работ</t>
  </si>
  <si>
    <t>доходы от штрафов, пеней, иных сумм принудительного изъятия</t>
  </si>
  <si>
    <t>целевые субсидии, предоставленные из бюджета</t>
  </si>
  <si>
    <t>прочие доходы</t>
  </si>
  <si>
    <t>доходы от операций с активами, в том числе</t>
  </si>
  <si>
    <t>от реализации основных средств</t>
  </si>
  <si>
    <t>от реализации материальных запасов</t>
  </si>
  <si>
    <t>Расходы, всего:</t>
  </si>
  <si>
    <t xml:space="preserve">из них: оплата труда и начисления на выплаты по оплате труда </t>
  </si>
  <si>
    <t>Социальные и иные выплаты населению, всего</t>
  </si>
  <si>
    <t xml:space="preserve">из них: </t>
  </si>
  <si>
    <t>Начисления на пособие</t>
  </si>
  <si>
    <t>Пенсии, пособия, выплачиваемые организациями</t>
  </si>
  <si>
    <t>Уплата налогов, сборов и иных платежей, всего</t>
  </si>
  <si>
    <t>из них</t>
  </si>
  <si>
    <t>в том числе на выплаты персоналу, всего:</t>
  </si>
  <si>
    <t>на уплату сборов по исполнению судебных актов и соглашений по возмещению аренды и т.д.</t>
  </si>
  <si>
    <t>уплата налогов на имущество организаций и земельного налога</t>
  </si>
  <si>
    <t>уплата иных платежей</t>
  </si>
  <si>
    <t>Безвозмездные перечисления организациям, за исключением государственных и муниципальных организаций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</si>
  <si>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</si>
  <si>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</si>
  <si>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по содержанию имущества</t>
  </si>
  <si>
    <t xml:space="preserve">увеличение остатков средств </t>
  </si>
  <si>
    <t>прочие поступления</t>
  </si>
  <si>
    <t>Выбытие финансовых активов, всего</t>
  </si>
  <si>
    <t xml:space="preserve">уменьшение остатков средств </t>
  </si>
  <si>
    <t>прочие выбытие</t>
  </si>
  <si>
    <t>Остаток средств на начало года</t>
  </si>
  <si>
    <t>Остаток средств на конец года</t>
  </si>
  <si>
    <t>в графе 3 по строкам 110 - 180, 300 - 420 указываются коды классификации сектора государственного управления, по строкам 210 - 280 указываются коды видов расходов бюджетов;</t>
  </si>
  <si>
    <t>Год начала закупки</t>
  </si>
  <si>
    <t>Сумма выплат по расходам на закупку товаров, работ, услуг</t>
  </si>
  <si>
    <t>0001</t>
  </si>
  <si>
    <t>в том числе: на оплату контрактов, заключенных до начала очередного финансового года</t>
  </si>
  <si>
    <t>1001</t>
  </si>
  <si>
    <t>2001</t>
  </si>
  <si>
    <t>По строкам 500, 600 в графах 5 - 12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года;</t>
  </si>
  <si>
    <t>по строке 120 в графе 12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"Гранты в Форме субсидии бюджетным учреждениям" или 623 "Гранты в Форме субсидии автономным учреждениям" видов расходов бюджетов.</t>
  </si>
  <si>
    <t>При этом необходимо обеспечить соотношение следующих показателей:</t>
  </si>
  <si>
    <t xml:space="preserve">б) для автономных учреждений не могут быть меньше показателя по строке 260 в графе 9 раздела III на соответствующий год; </t>
  </si>
  <si>
    <t>Сумма (тыс.рублей)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</si>
  <si>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</si>
  <si>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</si>
  <si>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</si>
  <si>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</si>
  <si>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</si>
  <si>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</si>
  <si>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 xml:space="preserve">Главный бухгалтер </t>
  </si>
  <si>
    <t>М.П.</t>
  </si>
  <si>
    <t>Таблица 1</t>
  </si>
  <si>
    <t>недвижимого имущество, всего</t>
  </si>
  <si>
    <t>остаточная стоимость</t>
  </si>
  <si>
    <t>особо ценное движимое имущество, всего</t>
  </si>
  <si>
    <t>дебиторская задолженность по доходам</t>
  </si>
  <si>
    <t xml:space="preserve">дебиторская задолженность по расходам </t>
  </si>
  <si>
    <t>денежные средства учреждения, всего</t>
  </si>
  <si>
    <t xml:space="preserve"> денежные средства учреждения на счетах</t>
  </si>
  <si>
    <t>денежные средства учреждения, размещенные на депозиты в кредитной организации</t>
  </si>
  <si>
    <t>долговые обязательства</t>
  </si>
  <si>
    <t>кредиторская задолженность</t>
  </si>
  <si>
    <t xml:space="preserve">Объем финансового обеспечения, руб. (с точностью до двух знаков после запятой - 0,00) </t>
  </si>
  <si>
    <t>Таблица 2</t>
  </si>
  <si>
    <t>Таблица 2.1</t>
  </si>
  <si>
    <t>всего на закупки</t>
  </si>
  <si>
    <t xml:space="preserve">в графах 8 - 13 указываются: </t>
  </si>
  <si>
    <t>в соответствии с Федеральным законом от 5 апреля 2013 г. № 44 -ФЗ "О контрактной системе в сферезакупок товаров, работ, услуг для обеспечения государственных и муниципальных нужд"</t>
  </si>
  <si>
    <t>в соответствии с Федеральным законом от 18 июля 2013 г. № 223 -ФЗ "О закупках товаров, работ, услуг отдельными видами юридических лиц"</t>
  </si>
  <si>
    <t xml:space="preserve">а) для бюджетных учреждений не могут быть меньше показателя по строке 260 в графах 6 - 10 раздела III на соответствующий год; </t>
  </si>
  <si>
    <t>Таблица 4</t>
  </si>
  <si>
    <t xml:space="preserve">V . Сведения о средствах, поступающих во временное распоряжение учреждения                                              </t>
  </si>
  <si>
    <t>(очередной финансовый год)</t>
  </si>
  <si>
    <t>Сумм, руб. (с точностью до двух знаков после запятой - 0,00)</t>
  </si>
  <si>
    <t>Поступление</t>
  </si>
  <si>
    <t>Выбытие</t>
  </si>
  <si>
    <t>040</t>
  </si>
  <si>
    <t>Таблица 3</t>
  </si>
  <si>
    <t>на закупку товаров, работ, услуг по году начала закупки:</t>
  </si>
  <si>
    <t xml:space="preserve">Начисления на выплаты по оплате труда
</t>
  </si>
  <si>
    <t>Код экономической классификации расходов</t>
  </si>
  <si>
    <t>Единица измерения: рубли (с точностью до двух знаков после запятой - 0,00)</t>
  </si>
  <si>
    <t>Выплаты по расходам на закупку товаров, работ, услуг всего:</t>
  </si>
  <si>
    <t>VI . Справочная информация</t>
  </si>
  <si>
    <t xml:space="preserve">Приложение </t>
  </si>
  <si>
    <t>просроченная кредиторская задолженность</t>
  </si>
  <si>
    <t xml:space="preserve">     государственных учреждений Самарской области,</t>
  </si>
  <si>
    <t xml:space="preserve">Руководитель финансово-экономической </t>
  </si>
  <si>
    <t>службы</t>
  </si>
  <si>
    <t>______________________</t>
  </si>
  <si>
    <t>_______________________________</t>
  </si>
  <si>
    <t xml:space="preserve">        финансово-хозяйственной деятельности </t>
  </si>
  <si>
    <t xml:space="preserve">  ____________________________</t>
  </si>
  <si>
    <t>План финансово-хозяйственной деятельности</t>
  </si>
  <si>
    <t>Код бюджетной классификации расходов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</si>
  <si>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графе 9 -11 - указываются суммы оплаты по контрактам, заключенным в соответствии с Федеральным законом от 05.02.2013 № 44-ФЗ  "О контрактной системе в сферезакупок товаров, работ, услуг для обеспечения государственных и муниципальных нужд", а в графе 12 - 14 - по договорам, заключенным в соответствии с Федеральным законом от 18.07.2011 № 223-ФЗ  "О закупках товаров, работ, услуг отдельными видами юридических лиц";</t>
  </si>
  <si>
    <t>по строке 2001 - в разрезе года начала закупки указываются суммы планируемых  в соответствующем финансовом году выплат по контрактам (договорам), для заключения которых планируется начать закупку, при этом в графе  9 - 11 -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обнспечения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графе 12 - 14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</si>
  <si>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 xml:space="preserve">1) показатели граф 6-43 по строке 0001 должны бвть равны сумме показателей соответствующих граф по строкам 1001 и 2001; </t>
  </si>
  <si>
    <t>2) показатели графы 6 по строкам 0001, 10001 и 20001 должны быть равны сумме показателей граф 9 и 12 по соответствующим строкам;</t>
  </si>
  <si>
    <t>3) показатели графы 7 по строкам 0001, 10001 и 20001 должны быть равны сумме показателей граф 10 и 13 по соответствующим строкам;</t>
  </si>
  <si>
    <t>4) показатели графы 8 по строкам 0001, 10001 и 20001 должны быть равны сумме показателей граф 11 и 14 по соответствующим строкам;</t>
  </si>
  <si>
    <t>5) показатель по строке 0001 графы 9 - 111 по очередному году формирования показателя выплат по расходам на закупку товаров, работ, услуг:</t>
  </si>
  <si>
    <t>6) для бюджетных учреждений показатели строки 0001 графы 12 - 14 не могут быть больше показателя строки 260 графы 11 раздела III на соответствующий год;</t>
  </si>
  <si>
    <t>7) показатели строки 0001 графы 12 - 14 должны быть равны нулю, если все закупки товаров, работ и услуг осуществляются в соответствии с Федеральным законом № 44-ФЗ.</t>
  </si>
  <si>
    <t>субсидии на финансовое обеспечение выполнения муниципального задания</t>
  </si>
  <si>
    <t>муниципального бюджетного (автономного) учреждения городского округа Самара,</t>
  </si>
  <si>
    <t xml:space="preserve"> находящихся в ведении Департамента</t>
  </si>
  <si>
    <t>образования городского округа Самара</t>
  </si>
  <si>
    <t>II. Показатели финансового состояния  муниципального учреждения</t>
  </si>
  <si>
    <t>Руководитель  муниципального учреждения</t>
  </si>
  <si>
    <t xml:space="preserve">I. Сведения о деятельности  муниципального учреждения </t>
  </si>
  <si>
    <t xml:space="preserve">1.4. Общая балансовая стоимость недвижимого муниципального имущества на дату </t>
  </si>
  <si>
    <t xml:space="preserve"> Общая балансовая стоимость недвижимого муниципального имущества, всего</t>
  </si>
  <si>
    <t>средства областного бюджета</t>
  </si>
  <si>
    <t>доходы от собственности (сдача в аренду муниципального недвижимого имущества и прочее)</t>
  </si>
  <si>
    <t>муниципального</t>
  </si>
  <si>
    <t xml:space="preserve">  учреждения</t>
  </si>
  <si>
    <t>муниципального учреждения</t>
  </si>
  <si>
    <t>1.1. Цели деятельности  муниципального учреждения :</t>
  </si>
  <si>
    <t>1.2. Виды деятельности  муниципального учреждения :</t>
  </si>
  <si>
    <t>0000000000120</t>
  </si>
  <si>
    <t>0000000000130</t>
  </si>
  <si>
    <t>0000000000180</t>
  </si>
  <si>
    <t>уплата прочих сборов</t>
  </si>
  <si>
    <t>211, 213</t>
  </si>
  <si>
    <t xml:space="preserve">субсидии, предоставляемые в соответствии с абзацем п. 1 ст. 78.1 Бюджетного кодекса Российской Федерации (целевые субсидии) </t>
  </si>
  <si>
    <t>Согласовано:</t>
  </si>
  <si>
    <r>
      <t xml:space="preserve">на </t>
    </r>
    <r>
      <rPr>
        <u val="single"/>
        <sz val="14"/>
        <rFont val="Times New Roman"/>
        <family val="1"/>
      </rPr>
      <t>2019</t>
    </r>
    <r>
      <rPr>
        <sz val="14"/>
        <rFont val="Times New Roman"/>
        <family val="1"/>
      </rPr>
      <t xml:space="preserve"> год и на </t>
    </r>
    <r>
      <rPr>
        <u val="single"/>
        <sz val="14"/>
        <rFont val="Times New Roman"/>
        <family val="1"/>
      </rPr>
      <t>2020-2021 гг</t>
    </r>
    <r>
      <rPr>
        <sz val="14"/>
        <rFont val="Times New Roman"/>
        <family val="1"/>
      </rPr>
      <t xml:space="preserve"> плановый период</t>
    </r>
  </si>
  <si>
    <t>291 (01.04.63)</t>
  </si>
  <si>
    <r>
      <rPr>
        <b/>
        <sz val="12"/>
        <rFont val="Times New Roman"/>
        <family val="1"/>
      </rPr>
      <t>211</t>
    </r>
    <r>
      <rPr>
        <sz val="12"/>
        <rFont val="Times New Roman"/>
        <family val="1"/>
      </rPr>
      <t xml:space="preserve"> (01.04.48)</t>
    </r>
  </si>
  <si>
    <r>
      <rPr>
        <b/>
        <sz val="12"/>
        <rFont val="Times New Roman"/>
        <family val="1"/>
      </rPr>
      <t>213</t>
    </r>
    <r>
      <rPr>
        <sz val="12"/>
        <rFont val="Times New Roman"/>
        <family val="1"/>
      </rPr>
      <t xml:space="preserve"> (01.04.50)</t>
    </r>
  </si>
  <si>
    <r>
      <rPr>
        <b/>
        <sz val="12"/>
        <rFont val="Times New Roman"/>
        <family val="1"/>
      </rPr>
      <t>221</t>
    </r>
    <r>
      <rPr>
        <sz val="12"/>
        <rFont val="Times New Roman"/>
        <family val="1"/>
      </rPr>
      <t xml:space="preserve"> (01.04.51)</t>
    </r>
  </si>
  <si>
    <r>
      <rPr>
        <b/>
        <sz val="12"/>
        <rFont val="Times New Roman"/>
        <family val="1"/>
      </rPr>
      <t>222</t>
    </r>
    <r>
      <rPr>
        <sz val="12"/>
        <rFont val="Times New Roman"/>
        <family val="1"/>
      </rPr>
      <t xml:space="preserve"> (01.04.52)</t>
    </r>
  </si>
  <si>
    <r>
      <rPr>
        <b/>
        <sz val="12"/>
        <rFont val="Times New Roman"/>
        <family val="1"/>
      </rPr>
      <t>223</t>
    </r>
    <r>
      <rPr>
        <sz val="12"/>
        <rFont val="Times New Roman"/>
        <family val="1"/>
      </rPr>
      <t xml:space="preserve"> (01.04.53)</t>
    </r>
  </si>
  <si>
    <r>
      <rPr>
        <b/>
        <sz val="12"/>
        <rFont val="Times New Roman"/>
        <family val="1"/>
      </rPr>
      <t>224</t>
    </r>
    <r>
      <rPr>
        <sz val="12"/>
        <rFont val="Times New Roman"/>
        <family val="1"/>
      </rPr>
      <t xml:space="preserve"> (01.04.54)</t>
    </r>
  </si>
  <si>
    <r>
      <rPr>
        <b/>
        <sz val="12"/>
        <rFont val="Times New Roman"/>
        <family val="1"/>
      </rPr>
      <t>226</t>
    </r>
    <r>
      <rPr>
        <sz val="12"/>
        <rFont val="Times New Roman"/>
        <family val="1"/>
      </rPr>
      <t xml:space="preserve"> (01.04.58)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</si>
  <si>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(01.04.70)</t>
    </r>
  </si>
  <si>
    <r>
      <rPr>
        <b/>
        <sz val="12"/>
        <rFont val="Times New Roman"/>
        <family val="1"/>
      </rPr>
      <t>310</t>
    </r>
    <r>
      <rPr>
        <sz val="12"/>
        <rFont val="Times New Roman"/>
        <family val="1"/>
      </rPr>
      <t xml:space="preserve"> (01.04.71)</t>
    </r>
  </si>
  <si>
    <t>Пособие на ребенка до 3-х лет</t>
  </si>
  <si>
    <t>Пособия за первые 3 дня нетрудоспособ.</t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</si>
  <si>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(01.04.57)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</si>
  <si>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(01.04.55)</t>
    </r>
  </si>
  <si>
    <r>
      <rPr>
        <b/>
        <sz val="12"/>
        <rFont val="Times New Roman"/>
        <family val="1"/>
      </rPr>
      <t>225</t>
    </r>
    <r>
      <rPr>
        <sz val="12"/>
        <rFont val="Times New Roman"/>
        <family val="1"/>
      </rPr>
      <t xml:space="preserve"> (01.04.56)</t>
    </r>
  </si>
  <si>
    <r>
      <rPr>
        <b/>
        <sz val="12"/>
        <rFont val="Times New Roman"/>
        <family val="1"/>
      </rPr>
      <t>266</t>
    </r>
    <r>
      <rPr>
        <sz val="12"/>
        <rFont val="Times New Roman"/>
        <family val="1"/>
      </rPr>
      <t xml:space="preserve"> (01.04.62)</t>
    </r>
  </si>
  <si>
    <t>19</t>
  </si>
  <si>
    <r>
      <t>IV. Показатели выплат по расходам на закупку товаров, работ, услуг</t>
    </r>
    <r>
      <rPr>
        <u val="single"/>
        <sz val="14"/>
        <rFont val="Times New Roman"/>
        <family val="1"/>
      </rPr>
      <t xml:space="preserve">                 </t>
    </r>
    <r>
      <rPr>
        <sz val="14"/>
        <rFont val="Times New Roman"/>
        <family val="1"/>
      </rPr>
      <t xml:space="preserve">  на ____________________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</si>
  <si>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</si>
  <si>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</si>
  <si>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г.                    2-й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</si>
  <si>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2019</t>
    </r>
    <r>
      <rPr>
        <sz val="13"/>
        <rFont val="Times New Roman"/>
        <family val="1"/>
      </rPr>
      <t xml:space="preserve"> г.                   очередной финансовый год</t>
    </r>
  </si>
  <si>
    <r>
      <t xml:space="preserve">на </t>
    </r>
    <r>
      <rPr>
        <u val="single"/>
        <sz val="13"/>
        <rFont val="Times New Roman"/>
        <family val="1"/>
      </rPr>
      <t xml:space="preserve">2020 </t>
    </r>
    <r>
      <rPr>
        <sz val="13"/>
        <rFont val="Times New Roman"/>
        <family val="1"/>
      </rPr>
      <t>г.                 1-й год планового период</t>
    </r>
  </si>
  <si>
    <r>
      <t xml:space="preserve">на </t>
    </r>
    <r>
      <rPr>
        <u val="single"/>
        <sz val="13"/>
        <rFont val="Times New Roman"/>
        <family val="1"/>
      </rPr>
      <t>2021 г</t>
    </r>
    <r>
      <rPr>
        <sz val="13"/>
        <rFont val="Times New Roman"/>
        <family val="1"/>
      </rPr>
      <t>.                  2-й год планового период</t>
    </r>
  </si>
  <si>
    <t>на ______________________________________2019г.</t>
  </si>
  <si>
    <t>"_____"___________________2019г.</t>
  </si>
  <si>
    <t>"________" ____________________2019 г.</t>
  </si>
  <si>
    <t>Медикаменты</t>
  </si>
  <si>
    <t>Питание льготников</t>
  </si>
  <si>
    <t>Строительные материалы</t>
  </si>
  <si>
    <t>Мягкий инвентарь</t>
  </si>
  <si>
    <t>Хозяйственный инвентарь</t>
  </si>
  <si>
    <t>Бланки строгой отчетности</t>
  </si>
  <si>
    <t>01.04.72</t>
  </si>
  <si>
    <t>01.04.73</t>
  </si>
  <si>
    <t>01.04.75</t>
  </si>
  <si>
    <t>01.04.76</t>
  </si>
  <si>
    <t>01.04.78</t>
  </si>
  <si>
    <t>01.04.77</t>
  </si>
  <si>
    <t>295 (01.04.63)</t>
  </si>
  <si>
    <t>уплата прочих налогов(пошлины)</t>
  </si>
  <si>
    <t>Экология</t>
  </si>
  <si>
    <t>296 (01.04.63)</t>
  </si>
  <si>
    <t>292 (01.04.63)</t>
  </si>
  <si>
    <t>уплата иных платежей (штрафы,пени)</t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</si>
  <si>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2020 </t>
    </r>
    <r>
      <rPr>
        <sz val="14"/>
        <rFont val="Times New Roman"/>
        <family val="1"/>
      </rPr>
      <t>г.</t>
    </r>
  </si>
  <si>
    <r>
      <t>III. Показатели по поступлениям и выплатам муниципального учреждения на _____________________________</t>
    </r>
    <r>
      <rPr>
        <b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г.</t>
    </r>
  </si>
  <si>
    <t>на 2019г. очередной финансовый год</t>
  </si>
  <si>
    <t>на 2020г. 1-й год планового период</t>
  </si>
  <si>
    <t>на 2021_г. 2-й год планового период</t>
  </si>
  <si>
    <t>Услуги по содержанию тек .ремонт</t>
  </si>
  <si>
    <t>Услуги по содержанию  капитальный ремонт</t>
  </si>
  <si>
    <t>Услуги по содержанию кап.ремонт</t>
  </si>
  <si>
    <t>Услуги по содержанию  текущ.ремонт</t>
  </si>
  <si>
    <t>Услуги по содержанию  кап.ремонт</t>
  </si>
  <si>
    <t>Услуги по содержанию  тек.ремонт</t>
  </si>
  <si>
    <t>Главный бухгалтер</t>
  </si>
  <si>
    <t>Агапова М.Н.</t>
  </si>
  <si>
    <t>Кочергина Е.А.</t>
  </si>
  <si>
    <t>997-12-19</t>
  </si>
  <si>
    <t>дошкольное образовательное учреждение "Детский сад общеразвивающего вида № 275"</t>
  </si>
  <si>
    <t>6318321920/631801001</t>
  </si>
  <si>
    <t>Администрация городского округа Самара</t>
  </si>
  <si>
    <t>Россия,443058,Самарская область,г.Самара,Свободы,83А</t>
  </si>
  <si>
    <t>Обеспечение реализациипредусмотренных законодательством РФ полномочий органов местного самоуправления в сфере образования. Создание благоприятных условий для личностного развития,оздоровления,отдыха и общения детей.Обеспечение безопасности жизнедеятельности детей и работников бюджетного учреждения.Формирование у детей современного уровня знаний в изучаемой области творчества и различных видахискусства, способствующего развитию творческих способностей, дарований, духовного роста детей.Удовлетворение потребностей детей в занятиях физической культурой и спортом.Участие в реализации государственнной политики вобласти гражданского воспитания детей и молодежи.</t>
  </si>
  <si>
    <t>Основная цель вида деятельности:Дошкольное образование.Бюджетное учреждение обеспечивает воспитание,обучение и развитие, а также присмотр, уход и оздоровление детей в возрасте от 2 до 7 лет.Бюджетное учреждение вправе реализовывать общеобразовательные программы дополнительного образования по следующим направленностям:физкультурно-спортивной,культурологической, художественно-эстетической,социально-педагогической.</t>
  </si>
  <si>
    <t>нет</t>
  </si>
  <si>
    <t>составления плана:193401,55</t>
  </si>
  <si>
    <t>1.5. Общая балансовая стоимость движимого муниципального имущества на дату 4059518,02</t>
  </si>
  <si>
    <t>составления Плана, в том числе балансовая стоимость особо ценного движимого имущества:143137,70</t>
  </si>
  <si>
    <t>295 (01.04.67)</t>
  </si>
  <si>
    <t>другие экономические санкции</t>
  </si>
  <si>
    <r>
      <t xml:space="preserve">III. Показатели по поступлениям и выплатам муниципального учреждения на МБДОУ "Детский сад №275" г.о.Самара </t>
    </r>
    <r>
      <rPr>
        <b/>
        <sz val="14"/>
        <rFont val="Times New Roman"/>
        <family val="1"/>
      </rPr>
      <t>2019</t>
    </r>
    <r>
      <rPr>
        <sz val="14"/>
        <rFont val="Times New Roman"/>
        <family val="1"/>
      </rPr>
      <t>г.</t>
    </r>
  </si>
  <si>
    <t xml:space="preserve">Заместитель руководителя Департамента-руководитель  управления экономического планирования и бухгалтерского учета </t>
  </si>
  <si>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>8 (01.04.60)</t>
    </r>
  </si>
  <si>
    <t>Услуги,работы для целей капитальных вложений</t>
  </si>
  <si>
    <t>Осипов И.Д.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</si>
</sst>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u val="single"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 horizontal="left" wrapText="1" indent="3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172" fontId="9" fillId="0" borderId="13" xfId="0" applyNumberFormat="1" applyFont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1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72" fontId="7" fillId="0" borderId="14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73" fontId="9" fillId="33" borderId="12" xfId="0" applyNumberFormat="1" applyFont="1" applyFill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73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2" fontId="11" fillId="33" borderId="1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9" fillId="0" borderId="19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2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 indent="2"/>
    </xf>
    <xf numFmtId="4" fontId="7" fillId="0" borderId="10" xfId="0" applyNumberFormat="1" applyFont="1" applyBorder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14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4" fontId="9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 indent="2"/>
    </xf>
    <xf numFmtId="0" fontId="5" fillId="0" borderId="14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173" fontId="7" fillId="0" borderId="10" xfId="0" applyNumberFormat="1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13" xfId="0" applyNumberFormat="1" applyFont="1" applyFill="1" applyBorder="1" applyAlignment="1">
      <alignment horizontal="center" vertical="center"/>
    </xf>
    <xf numFmtId="173" fontId="9" fillId="33" borderId="14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172" fontId="9" fillId="33" borderId="14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/>
    </xf>
    <xf numFmtId="173" fontId="9" fillId="0" borderId="15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173" fontId="9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173" fontId="9" fillId="0" borderId="17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2" fontId="7" fillId="0" borderId="11" xfId="0" applyNumberFormat="1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4" xfId="0" applyNumberFormat="1" applyFont="1" applyFill="1" applyBorder="1" applyAlignment="1">
      <alignment horizontal="center" vertical="center"/>
    </xf>
    <xf numFmtId="172" fontId="9" fillId="0" borderId="1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2" fontId="7" fillId="0" borderId="18" xfId="0" applyNumberFormat="1" applyFont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172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172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N54"/>
  <sheetViews>
    <sheetView zoomScale="80" zoomScaleNormal="80" zoomScaleSheetLayoutView="100" workbookViewId="0" topLeftCell="A12">
      <selection activeCell="CA12" sqref="CA12:DD12"/>
    </sheetView>
  </sheetViews>
  <sheetFormatPr defaultColWidth="0.875" defaultRowHeight="12.75"/>
  <cols>
    <col min="1" max="32" width="0.875" style="1" customWidth="1"/>
    <col min="33" max="33" width="8.25390625" style="1" customWidth="1"/>
    <col min="34" max="68" width="0.875" style="1" customWidth="1"/>
    <col min="69" max="69" width="0.6171875" style="1" customWidth="1"/>
    <col min="70" max="85" width="0.875" style="1" customWidth="1"/>
    <col min="86" max="86" width="1.37890625" style="1" customWidth="1"/>
    <col min="87" max="93" width="0.875" style="1" customWidth="1"/>
    <col min="94" max="94" width="2.375" style="1" customWidth="1"/>
    <col min="95" max="106" width="0.875" style="1" customWidth="1"/>
    <col min="107" max="107" width="12.25390625" style="1" customWidth="1"/>
    <col min="108" max="108" width="0.6171875" style="1" customWidth="1"/>
    <col min="109" max="186" width="0.875" style="1" customWidth="1"/>
    <col min="187" max="187" width="2.00390625" style="1" bestFit="1" customWidth="1"/>
    <col min="188" max="16384" width="0.875" style="1" customWidth="1"/>
  </cols>
  <sheetData>
    <row r="1" spans="47:108" s="2" customFormat="1" ht="16.5" customHeight="1">
      <c r="AU1" s="133" t="s">
        <v>140</v>
      </c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</row>
    <row r="2" spans="47:108" s="2" customFormat="1" ht="12">
      <c r="AU2" s="150" t="s">
        <v>35</v>
      </c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</row>
    <row r="3" spans="46:108" s="2" customFormat="1" ht="12">
      <c r="AT3" s="125" t="s">
        <v>147</v>
      </c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</row>
    <row r="4" spans="45:108" s="2" customFormat="1" ht="10.5" customHeight="1">
      <c r="AS4" s="33" t="s">
        <v>142</v>
      </c>
      <c r="AT4" s="73"/>
      <c r="AU4" s="133" t="s">
        <v>161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47:108" s="2" customFormat="1" ht="12">
      <c r="AU5" s="150" t="s">
        <v>162</v>
      </c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</row>
    <row r="6" spans="47:108" s="2" customFormat="1" ht="12">
      <c r="AU6" s="125" t="s">
        <v>163</v>
      </c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</row>
    <row r="7" spans="47:108" s="2" customFormat="1" ht="18.75"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ht="15">
      <c r="N8" s="2"/>
    </row>
    <row r="9" spans="35:108" ht="15.75" customHeight="1">
      <c r="AI9" s="131" t="s">
        <v>9</v>
      </c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</row>
    <row r="10" spans="34:108" ht="42" customHeight="1">
      <c r="AH10" s="152" t="s">
        <v>257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</row>
    <row r="11" spans="34:108" s="2" customFormat="1" ht="18.75" customHeight="1">
      <c r="AH11" s="151" t="s">
        <v>25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</row>
    <row r="12" spans="34:108" ht="18.75">
      <c r="AH12" s="1" t="s">
        <v>148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130" t="s">
        <v>260</v>
      </c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</row>
    <row r="13" spans="35:108" s="2" customFormat="1" ht="16.5" customHeight="1">
      <c r="AI13" s="132" t="s">
        <v>7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50"/>
      <c r="BU13" s="50"/>
      <c r="BV13" s="50"/>
      <c r="BW13" s="50"/>
      <c r="BX13" s="50"/>
      <c r="BY13" s="132" t="s">
        <v>8</v>
      </c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</row>
    <row r="14" spans="64:101" ht="18.75">
      <c r="BL14" s="34"/>
      <c r="BM14" s="32" t="s">
        <v>2</v>
      </c>
      <c r="BN14" s="135"/>
      <c r="BO14" s="135"/>
      <c r="BP14" s="135"/>
      <c r="BQ14" s="135"/>
      <c r="BR14" s="34" t="s">
        <v>2</v>
      </c>
      <c r="BS14" s="34"/>
      <c r="BT14" s="34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6">
        <v>20</v>
      </c>
      <c r="CN14" s="136"/>
      <c r="CO14" s="136"/>
      <c r="CP14" s="136"/>
      <c r="CQ14" s="137" t="s">
        <v>200</v>
      </c>
      <c r="CR14" s="137"/>
      <c r="CS14" s="137"/>
      <c r="CT14" s="137"/>
      <c r="CU14" s="34" t="s">
        <v>3</v>
      </c>
      <c r="CV14" s="34"/>
      <c r="CW14" s="34"/>
    </row>
    <row r="15" ht="15">
      <c r="CY15" s="8"/>
    </row>
    <row r="16" ht="15">
      <c r="CY16" s="8"/>
    </row>
    <row r="17" spans="1:222" ht="18.75">
      <c r="A17" s="43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31" t="s">
        <v>149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1"/>
      <c r="EV17" s="11"/>
      <c r="EW17" s="12"/>
      <c r="EX17" s="11"/>
      <c r="EY17" s="11"/>
      <c r="EZ17" s="11"/>
      <c r="FA17" s="11"/>
      <c r="FB17" s="11"/>
      <c r="FC17" s="11"/>
      <c r="FD17" s="11"/>
      <c r="FE17" s="11"/>
      <c r="FF17" s="13"/>
      <c r="FG17" s="13"/>
      <c r="FH17" s="13"/>
      <c r="FI17" s="11"/>
      <c r="FJ17" s="11"/>
      <c r="FK17" s="13"/>
      <c r="FL17" s="139"/>
      <c r="FM17" s="139"/>
      <c r="FN17" s="139"/>
      <c r="FO17" s="139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</row>
    <row r="18" spans="1:108" s="11" customFormat="1" ht="18.75">
      <c r="A18" s="131" t="s">
        <v>183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 t="s">
        <v>30</v>
      </c>
      <c r="BB18" s="131"/>
      <c r="BC18" s="131"/>
      <c r="BD18" s="131"/>
      <c r="BE18" s="131"/>
      <c r="BF18" s="131" t="s">
        <v>46</v>
      </c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</row>
    <row r="19" spans="26:92" ht="19.5" customHeight="1">
      <c r="Z19" s="131" t="s">
        <v>210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</row>
    <row r="21" spans="77:108" ht="18.75"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130" t="s">
        <v>10</v>
      </c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</row>
    <row r="22" spans="77:108" ht="15" customHeight="1"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2" t="s">
        <v>26</v>
      </c>
      <c r="CN22" s="34"/>
      <c r="CO22" s="126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8"/>
    </row>
    <row r="23" spans="36:108" ht="15" customHeight="1">
      <c r="AJ23" s="18"/>
      <c r="AK23" s="15"/>
      <c r="AL23" s="140"/>
      <c r="AM23" s="140"/>
      <c r="AN23" s="140"/>
      <c r="AO23" s="140"/>
      <c r="AP23" s="18"/>
      <c r="AQ23" s="18"/>
      <c r="AR23" s="18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1"/>
      <c r="BL23" s="141"/>
      <c r="BM23" s="141"/>
      <c r="BN23" s="141"/>
      <c r="BO23" s="142"/>
      <c r="BP23" s="142"/>
      <c r="BQ23" s="142"/>
      <c r="BR23" s="142"/>
      <c r="BS23" s="18"/>
      <c r="BT23" s="18"/>
      <c r="BU23" s="18"/>
      <c r="BV23" s="17"/>
      <c r="BY23" s="39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2" t="s">
        <v>11</v>
      </c>
      <c r="CN23" s="34"/>
      <c r="CO23" s="126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8"/>
    </row>
    <row r="24" spans="77:108" ht="15" customHeight="1">
      <c r="BY24" s="39"/>
      <c r="BZ24" s="39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2"/>
      <c r="CN24" s="34"/>
      <c r="CO24" s="126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77:108" ht="15" customHeight="1">
      <c r="BY25" s="39"/>
      <c r="BZ25" s="39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2"/>
      <c r="CN25" s="34"/>
      <c r="CO25" s="126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8"/>
    </row>
    <row r="26" spans="1:108" ht="15" customHeight="1">
      <c r="A26" s="35" t="s">
        <v>44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AH26" s="129" t="s">
        <v>244</v>
      </c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6"/>
      <c r="BY26" s="39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2" t="s">
        <v>12</v>
      </c>
      <c r="CN26" s="34"/>
      <c r="CO26" s="126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" customHeight="1">
      <c r="A27" s="35" t="s">
        <v>173</v>
      </c>
      <c r="B27" s="34"/>
      <c r="C27" s="34"/>
      <c r="D27" s="34"/>
      <c r="E27" s="34"/>
      <c r="F27" s="34"/>
      <c r="G27" s="34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41"/>
      <c r="W27" s="41"/>
      <c r="X27" s="41"/>
      <c r="Y27" s="41"/>
      <c r="Z27" s="36"/>
      <c r="AA27" s="36"/>
      <c r="AB27" s="36"/>
      <c r="AC27" s="38"/>
      <c r="AD27" s="38"/>
      <c r="AE27" s="38"/>
      <c r="AF27" s="38"/>
      <c r="AG27" s="38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6"/>
      <c r="BY27" s="39"/>
      <c r="BZ27" s="39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42"/>
      <c r="CN27" s="34"/>
      <c r="CO27" s="126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8"/>
    </row>
    <row r="28" spans="1:108" ht="17.25" customHeight="1">
      <c r="A28" s="4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6"/>
      <c r="BY28" s="39"/>
      <c r="BZ28" s="39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42"/>
      <c r="CN28" s="34"/>
      <c r="CO28" s="126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44:108" ht="21" customHeight="1" hidden="1"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Y29" s="39"/>
      <c r="BZ29" s="39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2"/>
      <c r="CN29" s="34"/>
      <c r="CO29" s="144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s="20" customFormat="1" ht="21" customHeight="1">
      <c r="A30" s="20" t="s">
        <v>31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AH30" s="147" t="s">
        <v>245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21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4"/>
      <c r="CN30" s="43"/>
      <c r="CO30" s="144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s="20" customFormat="1" ht="21" customHeight="1">
      <c r="A31" s="148" t="s">
        <v>137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5" t="s">
        <v>13</v>
      </c>
      <c r="CN31" s="43"/>
      <c r="CO31" s="144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s="20" customFormat="1" ht="15" customHeigh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X32" s="22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</row>
    <row r="33" spans="1:108" s="20" customFormat="1" ht="15" customHeight="1" hidden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X33" s="22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</row>
    <row r="34" spans="1:108" ht="18.75">
      <c r="A34" s="35" t="s">
        <v>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7"/>
      <c r="AO34" s="47"/>
      <c r="AP34" s="47"/>
      <c r="AQ34" s="47"/>
      <c r="AR34" s="47"/>
      <c r="AS34" s="6"/>
      <c r="AT34" s="138" t="s">
        <v>246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ht="18" customHeight="1">
      <c r="A35" s="35" t="s">
        <v>42</v>
      </c>
      <c r="B35" s="3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3"/>
      <c r="AI35" s="23"/>
      <c r="AJ35" s="23"/>
      <c r="AK35" s="23"/>
      <c r="AL35" s="23"/>
      <c r="AM35" s="6"/>
      <c r="AN35" s="6"/>
      <c r="AO35" s="6"/>
      <c r="AP35" s="6"/>
      <c r="AQ35" s="6"/>
      <c r="AR35" s="6"/>
      <c r="AS35" s="6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15" hidden="1">
      <c r="A36" s="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5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ht="18" customHeight="1">
      <c r="A37" s="35" t="s">
        <v>32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30.75" customHeight="1">
      <c r="A38" s="35" t="s">
        <v>45</v>
      </c>
      <c r="B38" s="34"/>
      <c r="C38" s="34" t="s">
        <v>171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 t="s">
        <v>172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40"/>
      <c r="AN38" s="40"/>
      <c r="AO38" s="40"/>
      <c r="AP38" s="16"/>
      <c r="AQ38" s="16"/>
      <c r="AR38" s="16"/>
      <c r="AS38" s="16"/>
      <c r="AT38" s="149" t="s">
        <v>247</v>
      </c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1.25" customHeight="1" hidden="1">
      <c r="A39" s="4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ht="0.75" customHeight="1"/>
    <row r="41" spans="1:108" s="3" customFormat="1" ht="18.75" customHeight="1">
      <c r="A41" s="131" t="s">
        <v>166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</row>
    <row r="42" spans="1:108" s="3" customFormat="1" ht="0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</row>
    <row r="43" spans="1:108" ht="18.75">
      <c r="A43" s="48" t="s">
        <v>174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</row>
    <row r="44" spans="1:108" ht="91.5" customHeight="1">
      <c r="A44" s="143" t="s">
        <v>248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</row>
    <row r="45" spans="1:108" ht="18.75">
      <c r="A45" s="48" t="s">
        <v>175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0" customHeight="1">
      <c r="A46" s="143" t="s">
        <v>249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</row>
    <row r="47" spans="1:108" ht="18.75">
      <c r="A47" s="48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5" customHeight="1">
      <c r="A48" s="143" t="s">
        <v>250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</row>
    <row r="49" ht="0.75" customHeight="1"/>
    <row r="50" spans="1:123" ht="18.75" customHeight="1">
      <c r="A50" s="134" t="s">
        <v>167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ht="18.75" customHeight="1">
      <c r="A51" s="134" t="s">
        <v>251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48"/>
      <c r="DA51" s="48"/>
      <c r="DB51" s="48"/>
      <c r="DC51" s="48"/>
      <c r="DD51" s="48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ht="1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08" ht="18.75">
      <c r="A53" s="134" t="s">
        <v>252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</row>
    <row r="54" spans="1:108" ht="18.75">
      <c r="A54" s="134" t="s">
        <v>253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</row>
    <row r="55" ht="22.5" customHeight="1"/>
  </sheetData>
  <sheetProtection/>
  <mergeCells count="49">
    <mergeCell ref="A54:DD54"/>
    <mergeCell ref="AU1:DD1"/>
    <mergeCell ref="AU2:DD2"/>
    <mergeCell ref="AU5:DD5"/>
    <mergeCell ref="AH11:DD11"/>
    <mergeCell ref="AH10:DD10"/>
    <mergeCell ref="AI13:BS13"/>
    <mergeCell ref="A41:DD41"/>
    <mergeCell ref="A52:DD52"/>
    <mergeCell ref="A44:DD44"/>
    <mergeCell ref="A46:DD46"/>
    <mergeCell ref="A48:DD48"/>
    <mergeCell ref="A50:DD50"/>
    <mergeCell ref="CO29:DD29"/>
    <mergeCell ref="AH30:BV30"/>
    <mergeCell ref="CO30:DD30"/>
    <mergeCell ref="A31:AZ32"/>
    <mergeCell ref="CO31:DD31"/>
    <mergeCell ref="AT38:CO38"/>
    <mergeCell ref="FL17:FO17"/>
    <mergeCell ref="A18:DD18"/>
    <mergeCell ref="CO21:DD21"/>
    <mergeCell ref="CO22:DD22"/>
    <mergeCell ref="AL23:AO23"/>
    <mergeCell ref="AS23:BJ23"/>
    <mergeCell ref="BK23:BN23"/>
    <mergeCell ref="BO23:BR23"/>
    <mergeCell ref="CO23:DD23"/>
    <mergeCell ref="Z19:CN19"/>
    <mergeCell ref="A51:CY51"/>
    <mergeCell ref="A53:DD53"/>
    <mergeCell ref="BN14:BQ14"/>
    <mergeCell ref="BU14:CL14"/>
    <mergeCell ref="CM14:CP14"/>
    <mergeCell ref="CQ14:CT14"/>
    <mergeCell ref="AT34:CM35"/>
    <mergeCell ref="CO26:DD26"/>
    <mergeCell ref="CO27:DD27"/>
    <mergeCell ref="CO28:DD28"/>
    <mergeCell ref="AU6:DD6"/>
    <mergeCell ref="CO24:DD24"/>
    <mergeCell ref="CO25:DD25"/>
    <mergeCell ref="AH26:BV28"/>
    <mergeCell ref="AT3:DD3"/>
    <mergeCell ref="CA12:DD12"/>
    <mergeCell ref="M17:CT17"/>
    <mergeCell ref="BY13:DD13"/>
    <mergeCell ref="AI9:DD9"/>
    <mergeCell ref="AU4:DD4"/>
  </mergeCells>
  <printOptions/>
  <pageMargins left="0.51" right="0.12" top="0.5905511811023623" bottom="0.3937007874015748" header="0.1968503937007874" footer="0.196850393700787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D30"/>
  <sheetViews>
    <sheetView zoomScale="80" zoomScaleNormal="80" zoomScaleSheetLayoutView="100" workbookViewId="0" topLeftCell="A16">
      <selection activeCell="BU21" sqref="BU21:DD21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>
      <c r="CF2" s="153" t="s">
        <v>107</v>
      </c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</row>
    <row r="3" spans="1:108" ht="18" customHeight="1">
      <c r="A3" s="154" t="s">
        <v>164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</row>
    <row r="5" spans="1:108" s="3" customFormat="1" ht="20.25" customHeight="1">
      <c r="A5" s="155" t="s">
        <v>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7"/>
      <c r="BU5" s="155" t="s">
        <v>4</v>
      </c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7"/>
    </row>
    <row r="6" spans="1:108" ht="20.25" customHeight="1">
      <c r="A6" s="51"/>
      <c r="B6" s="158" t="s">
        <v>5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9"/>
      <c r="BU6" s="160">
        <v>4252919.57</v>
      </c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2"/>
    </row>
    <row r="7" spans="1:108" ht="20.25" customHeight="1">
      <c r="A7" s="52"/>
      <c r="B7" s="163" t="s">
        <v>1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4"/>
      <c r="BU7" s="165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</row>
    <row r="8" spans="1:108" ht="39.75" customHeight="1">
      <c r="A8" s="53"/>
      <c r="B8" s="158" t="s">
        <v>168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9"/>
      <c r="BU8" s="165">
        <v>193401.55</v>
      </c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ht="20.25" customHeight="1">
      <c r="A9" s="52"/>
      <c r="B9" s="168" t="s">
        <v>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9"/>
      <c r="BU9" s="165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7"/>
    </row>
    <row r="10" spans="1:108" ht="20.25" customHeight="1">
      <c r="A10" s="53"/>
      <c r="B10" s="158" t="s">
        <v>108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9"/>
      <c r="BU10" s="170">
        <v>193401.55</v>
      </c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2"/>
    </row>
    <row r="11" spans="1:108" ht="20.25" customHeight="1">
      <c r="A11" s="52"/>
      <c r="B11" s="168" t="s">
        <v>6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9"/>
      <c r="BU11" s="170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2"/>
    </row>
    <row r="12" spans="1:108" ht="20.25" customHeight="1">
      <c r="A12" s="53"/>
      <c r="B12" s="158" t="s">
        <v>109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9"/>
      <c r="BU12" s="170">
        <v>4203.01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2"/>
    </row>
    <row r="13" spans="1:108" ht="20.25" customHeight="1">
      <c r="A13" s="53"/>
      <c r="B13" s="158" t="s">
        <v>110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9"/>
      <c r="BU13" s="170">
        <v>143138.7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2"/>
    </row>
    <row r="14" spans="1:108" ht="20.25" customHeight="1">
      <c r="A14" s="54"/>
      <c r="B14" s="168" t="s">
        <v>6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9"/>
      <c r="BU14" s="170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2"/>
    </row>
    <row r="15" spans="1:108" s="3" customFormat="1" ht="18.75">
      <c r="A15" s="53"/>
      <c r="B15" s="158" t="s">
        <v>109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9"/>
      <c r="BU15" s="170">
        <v>0</v>
      </c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2"/>
    </row>
    <row r="16" spans="1:108" ht="18.75">
      <c r="A16" s="51"/>
      <c r="B16" s="158" t="s">
        <v>36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9"/>
      <c r="BU16" s="173">
        <v>344434.61</v>
      </c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5"/>
    </row>
    <row r="17" spans="1:108" ht="18.75">
      <c r="A17" s="52"/>
      <c r="B17" s="163" t="s">
        <v>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4"/>
      <c r="BU17" s="170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2"/>
    </row>
    <row r="18" spans="1:108" ht="18.75">
      <c r="A18" s="53"/>
      <c r="B18" s="158" t="s">
        <v>113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9"/>
      <c r="BU18" s="165">
        <v>344434.61</v>
      </c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7"/>
    </row>
    <row r="19" spans="1:108" ht="18.75">
      <c r="A19" s="55"/>
      <c r="B19" s="168" t="s">
        <v>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9"/>
      <c r="BU19" s="165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7"/>
    </row>
    <row r="20" spans="1:108" ht="18.75">
      <c r="A20" s="53"/>
      <c r="B20" s="158" t="s">
        <v>114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9"/>
      <c r="BU20" s="165">
        <v>344434.61</v>
      </c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7"/>
    </row>
    <row r="21" spans="1:108" ht="39.75" customHeight="1">
      <c r="A21" s="53"/>
      <c r="B21" s="158" t="s">
        <v>115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9"/>
      <c r="BU21" s="170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2"/>
    </row>
    <row r="22" spans="1:108" ht="20.25" customHeight="1">
      <c r="A22" s="55"/>
      <c r="B22" s="176" t="s">
        <v>6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7"/>
      <c r="BU22" s="170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2"/>
    </row>
    <row r="23" spans="1:108" ht="20.25" customHeight="1">
      <c r="A23" s="53"/>
      <c r="B23" s="158" t="s">
        <v>111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9"/>
      <c r="BU23" s="170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2"/>
    </row>
    <row r="24" spans="1:108" ht="20.25" customHeight="1">
      <c r="A24" s="53"/>
      <c r="B24" s="158" t="s">
        <v>112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9"/>
      <c r="BU24" s="170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2"/>
    </row>
    <row r="25" spans="1:108" ht="20.25" customHeight="1">
      <c r="A25" s="51"/>
      <c r="B25" s="158" t="s">
        <v>37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9"/>
      <c r="BU25" s="173">
        <v>3473.42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5"/>
    </row>
    <row r="26" spans="1:108" ht="20.25" customHeight="1">
      <c r="A26" s="56"/>
      <c r="B26" s="163" t="s">
        <v>1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4"/>
      <c r="BU26" s="170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2"/>
    </row>
    <row r="27" spans="1:108" ht="20.25" customHeight="1">
      <c r="A27" s="53"/>
      <c r="B27" s="158" t="s">
        <v>116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9"/>
      <c r="BU27" s="170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2"/>
    </row>
    <row r="28" spans="1:108" ht="20.25" customHeight="1">
      <c r="A28" s="53"/>
      <c r="B28" s="158" t="s">
        <v>117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9"/>
      <c r="BU28" s="170">
        <v>3473.42</v>
      </c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2"/>
    </row>
    <row r="29" spans="1:108" ht="20.25" customHeight="1">
      <c r="A29" s="55"/>
      <c r="B29" s="168" t="s">
        <v>6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9"/>
      <c r="BU29" s="165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7"/>
    </row>
    <row r="30" spans="1:108" ht="20.25" customHeight="1">
      <c r="A30" s="53"/>
      <c r="B30" s="158" t="s">
        <v>141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9"/>
      <c r="BU30" s="170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2"/>
    </row>
  </sheetData>
  <sheetProtection/>
  <mergeCells count="54">
    <mergeCell ref="B28:BT28"/>
    <mergeCell ref="BU28:DD28"/>
    <mergeCell ref="B29:BT29"/>
    <mergeCell ref="BU29:DD29"/>
    <mergeCell ref="B30:BT30"/>
    <mergeCell ref="BU30:DD30"/>
    <mergeCell ref="B25:BT25"/>
    <mergeCell ref="BU25:DD25"/>
    <mergeCell ref="B26:BT26"/>
    <mergeCell ref="BU26:DD26"/>
    <mergeCell ref="B27:BT27"/>
    <mergeCell ref="BU27:DD27"/>
    <mergeCell ref="B22:BT22"/>
    <mergeCell ref="BU22:DD22"/>
    <mergeCell ref="B23:BT23"/>
    <mergeCell ref="BU23:DD23"/>
    <mergeCell ref="B24:BT24"/>
    <mergeCell ref="BU24:DD24"/>
    <mergeCell ref="B19:BT19"/>
    <mergeCell ref="BU19:DD19"/>
    <mergeCell ref="B20:BT20"/>
    <mergeCell ref="BU20:DD20"/>
    <mergeCell ref="B21:BT21"/>
    <mergeCell ref="BU21:DD21"/>
    <mergeCell ref="B16:BT16"/>
    <mergeCell ref="BU16:DD16"/>
    <mergeCell ref="B17:BT17"/>
    <mergeCell ref="BU17:DD17"/>
    <mergeCell ref="B18:BT18"/>
    <mergeCell ref="BU18:DD18"/>
    <mergeCell ref="B13:BT13"/>
    <mergeCell ref="BU13:DD13"/>
    <mergeCell ref="B14:BT14"/>
    <mergeCell ref="BU14:DD14"/>
    <mergeCell ref="B15:BT15"/>
    <mergeCell ref="BU15:DD15"/>
    <mergeCell ref="B10:BT10"/>
    <mergeCell ref="BU10:DD10"/>
    <mergeCell ref="B11:BT11"/>
    <mergeCell ref="BU11:DD11"/>
    <mergeCell ref="B12:BT12"/>
    <mergeCell ref="BU12:DD12"/>
    <mergeCell ref="B7:BT7"/>
    <mergeCell ref="BU7:DD7"/>
    <mergeCell ref="B8:BT8"/>
    <mergeCell ref="BU8:DD8"/>
    <mergeCell ref="B9:BT9"/>
    <mergeCell ref="BU9:DD9"/>
    <mergeCell ref="CF2:DD2"/>
    <mergeCell ref="A3:DD3"/>
    <mergeCell ref="A5:BT5"/>
    <mergeCell ref="BU5:DD5"/>
    <mergeCell ref="B6:BT6"/>
    <mergeCell ref="BU6:DD6"/>
  </mergeCells>
  <printOptions horizontalCentered="1"/>
  <pageMargins left="0.1968503937007874" right="0.1968503937007874" top="0.5905511811023623" bottom="0.3937007874015748" header="0.1968503937007874" footer="0.196850393700787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90"/>
  <sheetViews>
    <sheetView zoomScale="80" zoomScaleNormal="80" zoomScaleSheetLayoutView="100" workbookViewId="0" topLeftCell="A4">
      <pane xSplit="62" ySplit="7" topLeftCell="BK47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CR68" sqref="CR68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256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19155394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v>10922370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5931295</v>
      </c>
      <c r="CS11" s="75">
        <v>1351729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/>
      <c r="CS12" s="75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950000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>
        <f>CC14+CR14</f>
        <v>16853665</v>
      </c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5">
        <v>10922370</v>
      </c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7"/>
      <c r="CR14" s="74">
        <v>5931295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>
        <v>1351729</v>
      </c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5">
        <v>1351729</v>
      </c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>
        <v>950000</v>
      </c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>
        <v>950000</v>
      </c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CC21+CR21+CS21+DX21</f>
        <v>19499828.609999996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CC22+CC34+CC47+CC50+CC74+CC75+CC73</f>
        <v>10922370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5">
        <f>CR22+CR34+CR47+CR50+CR74+CR75+CR73</f>
        <v>6242692.369999999</v>
      </c>
      <c r="CS21" s="115">
        <f>CS22+CS34+CS47+CS50+CS74+CS75</f>
        <v>1351729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DX22+DX34+DX50+DX73+DV74</f>
        <v>983037.24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 aca="true" t="shared" si="0" ref="BK22:BK84">CC22+CR22+CS22+DX22</f>
        <v>14190968.78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10856292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5">
        <f>CR23+CR26</f>
        <v>2228008.78</v>
      </c>
      <c r="CS22" s="117">
        <f>CS23+CS26</f>
        <v>1106668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t="shared" si="0"/>
        <v>14190968.78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10856292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17">
        <f>SUM(CR24:CR25)</f>
        <v>2228008.78</v>
      </c>
      <c r="CS23" s="116">
        <f>SUM(CS24:CS25)</f>
        <v>1106668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10899368.46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>
        <v>8338167</v>
      </c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1711220.46</v>
      </c>
      <c r="CS24" s="78">
        <v>849981</v>
      </c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3291600.32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>
        <v>2518125</v>
      </c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516788.32</v>
      </c>
      <c r="CS25" s="78">
        <v>256687</v>
      </c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21">
        <f t="shared" si="0"/>
        <v>0</v>
      </c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3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 t="shared" si="0"/>
        <v>768519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17">
        <f>SUM(CR36:CR42)</f>
        <v>765519</v>
      </c>
      <c r="CS34" s="116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21">
        <f t="shared" si="0"/>
        <v>0</v>
      </c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3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255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853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254</v>
      </c>
      <c r="BK37" s="221">
        <f t="shared" si="0"/>
        <v>40000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>
        <v>40000</v>
      </c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14194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14194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5">
        <f>CR49</f>
        <v>0</v>
      </c>
      <c r="CS47" s="117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21">
        <f t="shared" si="0"/>
        <v>0</v>
      </c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3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 t="shared" si="0"/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 t="shared" si="0"/>
        <v>4503080.83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CC52+CC53+CC54+CC55+CC56+CC60+CC62+CC65</f>
        <v>42999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5">
        <f>CR52+CR53+CR54+CR55+CR56+CR60+CR62+CR65+CR61</f>
        <v>3237764.59</v>
      </c>
      <c r="CS50" s="117">
        <f>CS52+CS53+CS54+CS55+CS56+CS60+CS62+CS65</f>
        <v>242280</v>
      </c>
      <c r="CT50" s="221">
        <f>CT52+CT53+CT54+CT55+CT56+CT60+CT62+CT65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DI52+DI53+DI54+DI55+DI56+DI60+DI62+DI65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DX52+DX53+DX54+DX55+DX56+DX60+DX62+DX65</f>
        <v>980037.24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EM52+EM53+EM54+EM55+EM56+EM60+EM62+EM65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21">
        <f t="shared" si="0"/>
        <v>0</v>
      </c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3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54577.37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54577.37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 t="shared" si="0"/>
        <v>1248819.68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1248819.68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t="shared" si="0"/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0"/>
        <v>1428060.99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18">
        <f>SUM(CR57:CR59)</f>
        <v>785780.99</v>
      </c>
      <c r="CS56" s="118">
        <f>SUM(CS57+CS58+CS59+CS60+CS61)</f>
        <v>242280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0"/>
        <v>618060.99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185780.99</v>
      </c>
      <c r="CS57" s="78">
        <v>32280</v>
      </c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235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0"/>
        <v>150000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>
        <v>150000</v>
      </c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234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0"/>
        <v>600000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>
        <v>600000</v>
      </c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0"/>
        <v>496843.55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396843.55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37.5" customHeight="1">
      <c r="A61" s="211" t="s">
        <v>259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3"/>
      <c r="AS61" s="225">
        <v>244</v>
      </c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7"/>
      <c r="BG61" s="113"/>
      <c r="BH61" s="113"/>
      <c r="BI61" s="113"/>
      <c r="BJ61" s="124" t="s">
        <v>258</v>
      </c>
      <c r="BK61" s="221">
        <f t="shared" si="0"/>
        <v>210618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192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4"/>
      <c r="CR61" s="78">
        <v>150618</v>
      </c>
      <c r="CS61" s="78">
        <v>60000</v>
      </c>
      <c r="CT61" s="192"/>
      <c r="CU61" s="193"/>
      <c r="CV61" s="193"/>
      <c r="CW61" s="193"/>
      <c r="CX61" s="193"/>
      <c r="CY61" s="193"/>
      <c r="CZ61" s="193"/>
      <c r="DA61" s="193"/>
      <c r="DB61" s="194"/>
      <c r="DC61" s="78"/>
      <c r="DD61" s="78"/>
      <c r="DE61" s="192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4"/>
      <c r="DV61" s="78"/>
      <c r="DW61" s="78"/>
      <c r="DX61" s="192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4"/>
      <c r="EM61" s="192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4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113">
        <v>310</v>
      </c>
      <c r="BK62" s="221">
        <f t="shared" si="0"/>
        <v>225000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49">
        <f>SUM(CC63:CQ64)</f>
        <v>0</v>
      </c>
      <c r="CD62" s="249"/>
      <c r="CE62" s="249"/>
      <c r="CF62" s="249"/>
      <c r="CG62" s="249"/>
      <c r="CH62" s="249"/>
      <c r="CI62" s="249"/>
      <c r="CJ62" s="249"/>
      <c r="CK62" s="249"/>
      <c r="CL62" s="249"/>
      <c r="CM62" s="249"/>
      <c r="CN62" s="249"/>
      <c r="CO62" s="249"/>
      <c r="CP62" s="249"/>
      <c r="CQ62" s="249"/>
      <c r="CR62" s="118">
        <f>SUM(CR63:CR64)</f>
        <v>0</v>
      </c>
      <c r="CS62" s="118">
        <f>SUM(CS63:CS64)</f>
        <v>0</v>
      </c>
      <c r="CT62" s="249">
        <f>SUM(CT63:DF64)</f>
        <v>0</v>
      </c>
      <c r="CU62" s="249"/>
      <c r="CV62" s="249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49">
        <f>SUM(DI63:DW64)</f>
        <v>0</v>
      </c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50">
        <f>SUM(DX63:EL64)</f>
        <v>225000</v>
      </c>
      <c r="DY62" s="251"/>
      <c r="DZ62" s="251"/>
      <c r="EA62" s="251"/>
      <c r="EB62" s="251"/>
      <c r="EC62" s="251"/>
      <c r="ED62" s="251"/>
      <c r="EE62" s="251"/>
      <c r="EF62" s="251"/>
      <c r="EG62" s="251"/>
      <c r="EH62" s="251"/>
      <c r="EI62" s="251"/>
      <c r="EJ62" s="251"/>
      <c r="EK62" s="251"/>
      <c r="EL62" s="252"/>
      <c r="EM62" s="250">
        <f>SUM(EM63:FA64)</f>
        <v>0</v>
      </c>
      <c r="EN62" s="251"/>
      <c r="EO62" s="251"/>
      <c r="EP62" s="251"/>
      <c r="EQ62" s="251"/>
      <c r="ER62" s="251"/>
      <c r="ES62" s="251"/>
      <c r="ET62" s="251"/>
      <c r="EU62" s="251"/>
      <c r="EV62" s="251"/>
      <c r="EW62" s="251"/>
      <c r="EX62" s="251"/>
      <c r="EY62" s="251"/>
      <c r="EZ62" s="251"/>
      <c r="FA62" s="252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192</v>
      </c>
      <c r="BK63" s="221">
        <f t="shared" si="0"/>
        <v>225000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>
        <v>225000</v>
      </c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8.75">
      <c r="A64" s="211" t="s">
        <v>22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6"/>
      <c r="AS64" s="236">
        <v>244</v>
      </c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81" t="s">
        <v>193</v>
      </c>
      <c r="BK64" s="221">
        <f t="shared" si="0"/>
        <v>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78"/>
      <c r="CS64" s="78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192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4"/>
    </row>
    <row r="65" spans="1:157" s="4" customFormat="1" ht="19.5" customHeight="1">
      <c r="A65" s="211" t="s">
        <v>23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3">
        <v>340</v>
      </c>
      <c r="BK65" s="221">
        <f t="shared" si="0"/>
        <v>899161.24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53">
        <f>SUM(CC66:CQ71)</f>
        <v>42999</v>
      </c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75">
        <f>SUM(CR66:CR71)</f>
        <v>601125</v>
      </c>
      <c r="CS65" s="75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>
        <v>255037.24</v>
      </c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195">
        <f>SUM(EM66:FA71)</f>
        <v>0</v>
      </c>
      <c r="EN65" s="196"/>
      <c r="EO65" s="196"/>
      <c r="EP65" s="196"/>
      <c r="EQ65" s="196"/>
      <c r="ER65" s="196"/>
      <c r="ES65" s="196"/>
      <c r="ET65" s="196"/>
      <c r="EU65" s="196"/>
      <c r="EV65" s="196"/>
      <c r="EW65" s="196"/>
      <c r="EX65" s="196"/>
      <c r="EY65" s="196"/>
      <c r="EZ65" s="196"/>
      <c r="FA65" s="197"/>
    </row>
    <row r="66" spans="1:157" s="4" customFormat="1" ht="19.5" customHeight="1">
      <c r="A66" s="211" t="s">
        <v>211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217</v>
      </c>
      <c r="BK66" s="221">
        <f t="shared" si="0"/>
        <v>3000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3000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212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218</v>
      </c>
      <c r="BK67" s="221">
        <f t="shared" si="0"/>
        <v>524725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503725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21000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219</v>
      </c>
      <c r="BK68" s="221">
        <f t="shared" si="0"/>
        <v>102800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22800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214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3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220</v>
      </c>
      <c r="BK69" s="221">
        <f t="shared" si="0"/>
        <v>67000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8000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59000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6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222</v>
      </c>
      <c r="BK70" s="221">
        <f t="shared" si="0"/>
        <v>201636.24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>
        <v>42999</v>
      </c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>
        <v>63600</v>
      </c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>
        <v>95037.24</v>
      </c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216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36">
        <v>244</v>
      </c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114" t="s">
        <v>221</v>
      </c>
      <c r="BK71" s="221">
        <f t="shared" si="0"/>
        <v>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78"/>
      <c r="CS71" s="78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16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113">
        <v>266</v>
      </c>
      <c r="BK72" s="221">
        <f t="shared" si="0"/>
        <v>11400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11400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85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194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112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0"/>
        <v>25479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>
        <v>23079</v>
      </c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2400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4"/>
      <c r="DF73" s="78"/>
      <c r="DG73" s="78"/>
      <c r="DH73" s="78"/>
      <c r="DI73" s="192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4"/>
      <c r="DW73" s="78"/>
      <c r="DX73" s="192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19.5" customHeight="1">
      <c r="A74" s="211" t="s">
        <v>195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3"/>
      <c r="AS74" s="225">
        <v>111</v>
      </c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7"/>
      <c r="BG74" s="113"/>
      <c r="BH74" s="113"/>
      <c r="BI74" s="113"/>
      <c r="BJ74" s="81" t="s">
        <v>199</v>
      </c>
      <c r="BK74" s="221">
        <f t="shared" si="0"/>
        <v>11781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192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4"/>
      <c r="CR74" s="78">
        <v>9000</v>
      </c>
      <c r="CS74" s="78">
        <v>2781</v>
      </c>
      <c r="CT74" s="192"/>
      <c r="CU74" s="193"/>
      <c r="CV74" s="193"/>
      <c r="CW74" s="193"/>
      <c r="CX74" s="193"/>
      <c r="CY74" s="193"/>
      <c r="CZ74" s="193"/>
      <c r="DA74" s="193"/>
      <c r="DB74" s="194"/>
      <c r="DC74" s="78"/>
      <c r="DD74" s="78"/>
      <c r="DE74" s="192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4"/>
      <c r="DV74" s="192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4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37.5" customHeight="1">
      <c r="A75" s="211" t="s">
        <v>43</v>
      </c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9"/>
      <c r="AR75" s="60">
        <v>300</v>
      </c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21">
        <f t="shared" si="0"/>
        <v>0</v>
      </c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3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192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4"/>
    </row>
    <row r="76" spans="1:157" s="4" customFormat="1" ht="15" customHeight="1">
      <c r="A76" s="255" t="s">
        <v>1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56"/>
      <c r="AM76" s="256"/>
      <c r="AN76" s="256"/>
      <c r="AO76" s="256"/>
      <c r="AP76" s="256"/>
      <c r="AQ76" s="257"/>
      <c r="AR76" s="63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0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58"/>
      <c r="DY76" s="258"/>
      <c r="DZ76" s="258"/>
      <c r="EA76" s="258"/>
      <c r="EB76" s="258"/>
      <c r="EC76" s="258"/>
      <c r="ED76" s="258"/>
      <c r="EE76" s="258"/>
      <c r="EF76" s="258"/>
      <c r="EG76" s="258"/>
      <c r="EH76" s="258"/>
      <c r="EI76" s="258"/>
      <c r="EJ76" s="258"/>
      <c r="EK76" s="258"/>
      <c r="EL76" s="258"/>
      <c r="EM76" s="258"/>
      <c r="EN76" s="258"/>
      <c r="EO76" s="258"/>
      <c r="EP76" s="258"/>
      <c r="EQ76" s="258"/>
      <c r="ER76" s="258"/>
      <c r="ES76" s="258"/>
      <c r="ET76" s="258"/>
      <c r="EU76" s="258"/>
      <c r="EV76" s="258"/>
      <c r="EW76" s="258"/>
      <c r="EX76" s="258"/>
      <c r="EY76" s="258"/>
      <c r="EZ76" s="258"/>
      <c r="FA76" s="258"/>
    </row>
    <row r="77" spans="1:157" s="4" customFormat="1" ht="18.75">
      <c r="A77" s="211" t="s">
        <v>80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310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0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192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320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0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9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</row>
    <row r="79" spans="1:157" s="4" customFormat="1" ht="18.75">
      <c r="A79" s="211" t="s">
        <v>82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0">
        <v>400</v>
      </c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21">
        <f t="shared" si="0"/>
        <v>0</v>
      </c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3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192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4"/>
      <c r="EM79" s="192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4"/>
    </row>
    <row r="80" spans="1:157" s="4" customFormat="1" ht="18.75">
      <c r="A80" s="211" t="s">
        <v>1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3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0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192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83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410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0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84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420</v>
      </c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81"/>
      <c r="BK82" s="221">
        <f t="shared" si="0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78"/>
      <c r="CS82" s="78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</row>
    <row r="83" spans="1:157" s="4" customFormat="1" ht="18.75">
      <c r="A83" s="211" t="s">
        <v>85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500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0"/>
        <v>344434.61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>
        <v>311397.37</v>
      </c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>
        <v>33037.24</v>
      </c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spans="1:157" s="4" customFormat="1" ht="18.75">
      <c r="A84" s="211" t="s">
        <v>86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9"/>
      <c r="AR84" s="60">
        <v>600</v>
      </c>
      <c r="AS84" s="192" t="s">
        <v>55</v>
      </c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4"/>
      <c r="BJ84" s="78" t="s">
        <v>55</v>
      </c>
      <c r="BK84" s="221">
        <f t="shared" si="0"/>
        <v>0</v>
      </c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3"/>
      <c r="CC84" s="192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4"/>
      <c r="CR84" s="77"/>
      <c r="CS84" s="78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4"/>
      <c r="DI84" s="192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4"/>
      <c r="DX84" s="192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4"/>
      <c r="EM84" s="192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4"/>
    </row>
    <row r="85" ht="10.5" customHeight="1"/>
    <row r="86" spans="1:157" ht="39.75" customHeight="1">
      <c r="A86" s="148" t="s">
        <v>94</v>
      </c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48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8"/>
      <c r="EF86" s="148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8"/>
      <c r="ES86" s="148"/>
      <c r="ET86" s="148"/>
      <c r="EU86" s="148"/>
      <c r="EV86" s="148"/>
      <c r="EW86" s="148"/>
      <c r="EX86" s="148"/>
      <c r="EY86" s="148"/>
      <c r="EZ86" s="148"/>
      <c r="FA86" s="148"/>
    </row>
    <row r="87" spans="1:157" ht="18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67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</row>
    <row r="88" spans="1:157" ht="37.5" customHeight="1">
      <c r="A88" s="148" t="s">
        <v>87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48"/>
      <c r="DT88" s="148"/>
      <c r="DU88" s="148"/>
      <c r="DV88" s="148"/>
      <c r="DW88" s="148"/>
      <c r="DX88" s="148"/>
      <c r="DY88" s="148"/>
      <c r="DZ88" s="148"/>
      <c r="EA88" s="148"/>
      <c r="EB88" s="148"/>
      <c r="EC88" s="148"/>
      <c r="ED88" s="148"/>
      <c r="EE88" s="148"/>
      <c r="EF88" s="148"/>
      <c r="EG88" s="148"/>
      <c r="EH88" s="148"/>
      <c r="EI88" s="148"/>
      <c r="EJ88" s="148"/>
      <c r="EK88" s="148"/>
      <c r="EL88" s="148"/>
      <c r="EM88" s="148"/>
      <c r="EN88" s="148"/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</row>
    <row r="89" spans="1:157" ht="18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67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</row>
    <row r="90" spans="1:157" ht="57.75" customHeight="1">
      <c r="A90" s="148" t="s">
        <v>95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</row>
  </sheetData>
  <sheetProtection/>
  <mergeCells count="620">
    <mergeCell ref="EM61:FA61"/>
    <mergeCell ref="AS61:BF61"/>
    <mergeCell ref="BK61:CB61"/>
    <mergeCell ref="CT61:DB61"/>
    <mergeCell ref="A61:AQ61"/>
    <mergeCell ref="CC61:CQ61"/>
    <mergeCell ref="DE61:DU61"/>
    <mergeCell ref="DX61:EL61"/>
    <mergeCell ref="A86:FA86"/>
    <mergeCell ref="A88:FA88"/>
    <mergeCell ref="A90:FA90"/>
    <mergeCell ref="DX83:EL83"/>
    <mergeCell ref="EM83:FA83"/>
    <mergeCell ref="A84:AQ84"/>
    <mergeCell ref="AS84:BI84"/>
    <mergeCell ref="BK84:CB84"/>
    <mergeCell ref="CC84:CQ84"/>
    <mergeCell ref="CT84:DH84"/>
    <mergeCell ref="DI84:DW84"/>
    <mergeCell ref="DX84:EL84"/>
    <mergeCell ref="EM84:FA84"/>
    <mergeCell ref="A83:AQ83"/>
    <mergeCell ref="AS83:BI83"/>
    <mergeCell ref="BK83:CB83"/>
    <mergeCell ref="CC83:CQ83"/>
    <mergeCell ref="CT83:DH83"/>
    <mergeCell ref="DI83:DW83"/>
    <mergeCell ref="DX81:EL81"/>
    <mergeCell ref="EM81:FA81"/>
    <mergeCell ref="A82:AQ82"/>
    <mergeCell ref="AS82:BI82"/>
    <mergeCell ref="BK82:CB82"/>
    <mergeCell ref="CC82:CQ82"/>
    <mergeCell ref="CT82:DH82"/>
    <mergeCell ref="DI82:DW82"/>
    <mergeCell ref="DX82:EL82"/>
    <mergeCell ref="EM82:FA82"/>
    <mergeCell ref="A81:AQ81"/>
    <mergeCell ref="AS81:BI81"/>
    <mergeCell ref="BK81:CB81"/>
    <mergeCell ref="CC81:CQ81"/>
    <mergeCell ref="CT81:DH81"/>
    <mergeCell ref="DI81:DW81"/>
    <mergeCell ref="DX79:EL79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AS79:BI79"/>
    <mergeCell ref="BK79:CB79"/>
    <mergeCell ref="CC79:CQ79"/>
    <mergeCell ref="CT79:DH79"/>
    <mergeCell ref="DI79:DW79"/>
    <mergeCell ref="DX77:EL77"/>
    <mergeCell ref="EM77:FA77"/>
    <mergeCell ref="A78:AQ78"/>
    <mergeCell ref="AS78:BI78"/>
    <mergeCell ref="BK78:CB78"/>
    <mergeCell ref="CC78:CQ78"/>
    <mergeCell ref="CT78:DH78"/>
    <mergeCell ref="DI78:DW78"/>
    <mergeCell ref="DX78:EL78"/>
    <mergeCell ref="EM78:FA78"/>
    <mergeCell ref="A77:AQ77"/>
    <mergeCell ref="AS77:BI77"/>
    <mergeCell ref="BK77:CB77"/>
    <mergeCell ref="CC77:CQ77"/>
    <mergeCell ref="CT77:DH77"/>
    <mergeCell ref="DI77:DW77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5:AQ75"/>
    <mergeCell ref="AS75:BI75"/>
    <mergeCell ref="BK75:CB75"/>
    <mergeCell ref="CC75:CQ75"/>
    <mergeCell ref="CT75:DH75"/>
    <mergeCell ref="DI75:DW75"/>
    <mergeCell ref="DX73:EL73"/>
    <mergeCell ref="EM73:FA73"/>
    <mergeCell ref="A74:AQ74"/>
    <mergeCell ref="AS74:BF74"/>
    <mergeCell ref="BK74:CB74"/>
    <mergeCell ref="CC74:CQ74"/>
    <mergeCell ref="CT74:DB74"/>
    <mergeCell ref="DE74:DU74"/>
    <mergeCell ref="DV74:EL74"/>
    <mergeCell ref="EM74:FA74"/>
    <mergeCell ref="A73:AQ73"/>
    <mergeCell ref="AS73:BF73"/>
    <mergeCell ref="BK73:CB73"/>
    <mergeCell ref="CC73:CQ73"/>
    <mergeCell ref="CT73:DE73"/>
    <mergeCell ref="DI73:DV73"/>
    <mergeCell ref="DX71:EL71"/>
    <mergeCell ref="EM71:FA71"/>
    <mergeCell ref="A72:AQ72"/>
    <mergeCell ref="AS72:BF72"/>
    <mergeCell ref="BK72:CB72"/>
    <mergeCell ref="CC72:CQ72"/>
    <mergeCell ref="CT72:DE72"/>
    <mergeCell ref="DI72:DU72"/>
    <mergeCell ref="DX72:EL72"/>
    <mergeCell ref="EM72:FA72"/>
    <mergeCell ref="A71:AQ71"/>
    <mergeCell ref="AS71:BI71"/>
    <mergeCell ref="BK71:CB71"/>
    <mergeCell ref="CC71:CQ71"/>
    <mergeCell ref="CT71:DH71"/>
    <mergeCell ref="DI71:DW71"/>
    <mergeCell ref="DX69:EL69"/>
    <mergeCell ref="EM69:FA69"/>
    <mergeCell ref="A70:AQ70"/>
    <mergeCell ref="AS70:BI70"/>
    <mergeCell ref="BK70:CB70"/>
    <mergeCell ref="CC70:CQ70"/>
    <mergeCell ref="CT70:DH70"/>
    <mergeCell ref="DI70:DW70"/>
    <mergeCell ref="DX70:EL70"/>
    <mergeCell ref="EM70:FA70"/>
    <mergeCell ref="A69:AQ69"/>
    <mergeCell ref="AS69:BI69"/>
    <mergeCell ref="BK69:CB69"/>
    <mergeCell ref="CC69:CQ69"/>
    <mergeCell ref="CT69:DH69"/>
    <mergeCell ref="DI69:DW69"/>
    <mergeCell ref="DX67:EL67"/>
    <mergeCell ref="EM67:FA67"/>
    <mergeCell ref="A68:AQ68"/>
    <mergeCell ref="AS68:BI68"/>
    <mergeCell ref="BK68:CB68"/>
    <mergeCell ref="CC68:CQ68"/>
    <mergeCell ref="CT68:DH68"/>
    <mergeCell ref="DI68:DW68"/>
    <mergeCell ref="DX68:EL68"/>
    <mergeCell ref="EM68:FA68"/>
    <mergeCell ref="A67:AQ67"/>
    <mergeCell ref="AS67:BI67"/>
    <mergeCell ref="BK67:CB67"/>
    <mergeCell ref="CC67:CQ67"/>
    <mergeCell ref="CT67:DH67"/>
    <mergeCell ref="DI67:DW67"/>
    <mergeCell ref="DX65:EL65"/>
    <mergeCell ref="EM65:FA65"/>
    <mergeCell ref="A66:AQ66"/>
    <mergeCell ref="AS66:BI66"/>
    <mergeCell ref="BK66:CB66"/>
    <mergeCell ref="CC66:CQ66"/>
    <mergeCell ref="CT66:DH66"/>
    <mergeCell ref="DI66:DW66"/>
    <mergeCell ref="DX66:EL66"/>
    <mergeCell ref="EM66:FA66"/>
    <mergeCell ref="A65:AQ65"/>
    <mergeCell ref="AS65:BI65"/>
    <mergeCell ref="BK65:CB65"/>
    <mergeCell ref="CC65:CQ65"/>
    <mergeCell ref="CT65:DH65"/>
    <mergeCell ref="DI65:DW65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EM64:FA64"/>
    <mergeCell ref="A63:AQ63"/>
    <mergeCell ref="AS63:BI63"/>
    <mergeCell ref="BK63:CB63"/>
    <mergeCell ref="CC63:CQ63"/>
    <mergeCell ref="CT63:DH63"/>
    <mergeCell ref="DI63:DW63"/>
    <mergeCell ref="DX60:EL60"/>
    <mergeCell ref="EM60:FA60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68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K73" sqref="BK73:CB7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229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2">
        <f>CC14</f>
        <v>0</v>
      </c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4"/>
      <c r="CR12" s="74">
        <v>4817284</v>
      </c>
      <c r="CS12" s="78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2">
        <f>DX13+DX17</f>
        <v>0</v>
      </c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4"/>
      <c r="EM12" s="192">
        <f>EM14</f>
        <v>0</v>
      </c>
      <c r="EN12" s="193"/>
      <c r="EO12" s="193"/>
      <c r="EP12" s="193"/>
      <c r="EQ12" s="193"/>
      <c r="ER12" s="193"/>
      <c r="ES12" s="193"/>
      <c r="ET12" s="193"/>
      <c r="EU12" s="193"/>
      <c r="EV12" s="193"/>
      <c r="EW12" s="193"/>
      <c r="EX12" s="193"/>
      <c r="EY12" s="193"/>
      <c r="EZ12" s="193"/>
      <c r="FA12" s="194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236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A85:FA85"/>
    <mergeCell ref="A87:FA87"/>
    <mergeCell ref="A89:FA89"/>
    <mergeCell ref="DX82:EL82"/>
    <mergeCell ref="EM82:FA82"/>
    <mergeCell ref="A83:AQ83"/>
    <mergeCell ref="AS83:BI83"/>
    <mergeCell ref="BK83:CB83"/>
    <mergeCell ref="CC83:CQ83"/>
    <mergeCell ref="CT83:DH83"/>
    <mergeCell ref="DI83:DW83"/>
    <mergeCell ref="DX83:EL83"/>
    <mergeCell ref="EM83:FA83"/>
    <mergeCell ref="A82:AQ82"/>
    <mergeCell ref="AS82:BI82"/>
    <mergeCell ref="BK82:CB82"/>
    <mergeCell ref="CC82:CQ82"/>
    <mergeCell ref="CT82:DH82"/>
    <mergeCell ref="DI82:DW82"/>
    <mergeCell ref="DX80:EL80"/>
    <mergeCell ref="EM80:FA80"/>
    <mergeCell ref="A81:AQ81"/>
    <mergeCell ref="AS81:BI81"/>
    <mergeCell ref="BK81:CB81"/>
    <mergeCell ref="CC81:CQ81"/>
    <mergeCell ref="CT81:DH81"/>
    <mergeCell ref="DI81:DW81"/>
    <mergeCell ref="DX81:EL81"/>
    <mergeCell ref="EM81:FA81"/>
    <mergeCell ref="A80:AQ80"/>
    <mergeCell ref="AS80:BI80"/>
    <mergeCell ref="BK80:CB80"/>
    <mergeCell ref="CC80:CQ80"/>
    <mergeCell ref="CT80:DH80"/>
    <mergeCell ref="DI80:DW80"/>
    <mergeCell ref="DX78:EL78"/>
    <mergeCell ref="EM78:FA78"/>
    <mergeCell ref="A79:AQ79"/>
    <mergeCell ref="AS79:BI79"/>
    <mergeCell ref="BK79:CB79"/>
    <mergeCell ref="CC79:CQ79"/>
    <mergeCell ref="CT79:DH79"/>
    <mergeCell ref="DI79:DW79"/>
    <mergeCell ref="DX79:EL79"/>
    <mergeCell ref="EM79:FA79"/>
    <mergeCell ref="A78:AQ78"/>
    <mergeCell ref="AS78:BI78"/>
    <mergeCell ref="BK78:CB78"/>
    <mergeCell ref="CC78:CQ78"/>
    <mergeCell ref="CT78:DH78"/>
    <mergeCell ref="DI78:DW78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DX77:EL77"/>
    <mergeCell ref="EM77:FA77"/>
    <mergeCell ref="A76:AQ76"/>
    <mergeCell ref="AS76:BI76"/>
    <mergeCell ref="BK76:CB76"/>
    <mergeCell ref="CC76:CQ76"/>
    <mergeCell ref="CT76:DH76"/>
    <mergeCell ref="DI76:DW76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4:AQ74"/>
    <mergeCell ref="AS74:BI74"/>
    <mergeCell ref="BK74:CB74"/>
    <mergeCell ref="CC74:CQ74"/>
    <mergeCell ref="CT74:DH74"/>
    <mergeCell ref="DI74:DW74"/>
    <mergeCell ref="DX72:EL72"/>
    <mergeCell ref="EM72:FA72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2:AQ72"/>
    <mergeCell ref="AS72:BF72"/>
    <mergeCell ref="BK72:CB72"/>
    <mergeCell ref="CC72:CQ72"/>
    <mergeCell ref="CT72:DE72"/>
    <mergeCell ref="DI72:DV72"/>
    <mergeCell ref="DX70:EL70"/>
    <mergeCell ref="EM70:FA70"/>
    <mergeCell ref="A71:AQ71"/>
    <mergeCell ref="AS71:BF71"/>
    <mergeCell ref="BK71:CB71"/>
    <mergeCell ref="CC71:CQ71"/>
    <mergeCell ref="CT71:DE71"/>
    <mergeCell ref="DI71:DU71"/>
    <mergeCell ref="DX71:EL71"/>
    <mergeCell ref="EM71:FA71"/>
    <mergeCell ref="A70:AQ70"/>
    <mergeCell ref="AS70:BI70"/>
    <mergeCell ref="BK70:CB70"/>
    <mergeCell ref="CC70:CQ70"/>
    <mergeCell ref="CT70:DH70"/>
    <mergeCell ref="DI70:DW70"/>
    <mergeCell ref="DX68:EL68"/>
    <mergeCell ref="EM68:FA68"/>
    <mergeCell ref="A69:AQ69"/>
    <mergeCell ref="AS69:BI69"/>
    <mergeCell ref="BK69:CB69"/>
    <mergeCell ref="CC69:CQ69"/>
    <mergeCell ref="CT69:DH69"/>
    <mergeCell ref="DI69:DW69"/>
    <mergeCell ref="DX69:EL69"/>
    <mergeCell ref="EM69:FA69"/>
    <mergeCell ref="A68:AQ68"/>
    <mergeCell ref="AS68:BI68"/>
    <mergeCell ref="BK68:CB68"/>
    <mergeCell ref="CC68:CQ68"/>
    <mergeCell ref="CT68:DH68"/>
    <mergeCell ref="DI68:DW68"/>
    <mergeCell ref="DX66:EL66"/>
    <mergeCell ref="EM66:FA66"/>
    <mergeCell ref="A67:AQ67"/>
    <mergeCell ref="AS67:BI67"/>
    <mergeCell ref="BK67:CB67"/>
    <mergeCell ref="CC67:CQ67"/>
    <mergeCell ref="CT67:DH67"/>
    <mergeCell ref="DI67:DW67"/>
    <mergeCell ref="DX67:EL67"/>
    <mergeCell ref="EM67:FA67"/>
    <mergeCell ref="A66:AQ66"/>
    <mergeCell ref="AS66:BI66"/>
    <mergeCell ref="BK66:CB66"/>
    <mergeCell ref="CC66:CQ66"/>
    <mergeCell ref="CT66:DH66"/>
    <mergeCell ref="DI66:DW66"/>
    <mergeCell ref="DX64:EL64"/>
    <mergeCell ref="EM64:FA64"/>
    <mergeCell ref="A65:AQ65"/>
    <mergeCell ref="AS65:BI65"/>
    <mergeCell ref="BK65:CB65"/>
    <mergeCell ref="CC65:CQ65"/>
    <mergeCell ref="CT65:DH65"/>
    <mergeCell ref="DI65:DW65"/>
    <mergeCell ref="DX65:EL65"/>
    <mergeCell ref="EM65:FA65"/>
    <mergeCell ref="A64:AQ64"/>
    <mergeCell ref="AS64:BI64"/>
    <mergeCell ref="BK64:CB64"/>
    <mergeCell ref="CC64:CQ64"/>
    <mergeCell ref="CT64:DH64"/>
    <mergeCell ref="DI64:DW64"/>
    <mergeCell ref="DX62:EL62"/>
    <mergeCell ref="EM62:FA62"/>
    <mergeCell ref="A63:AQ63"/>
    <mergeCell ref="AS63:BI63"/>
    <mergeCell ref="BK63:CB63"/>
    <mergeCell ref="CC63:CQ63"/>
    <mergeCell ref="CT63:DH63"/>
    <mergeCell ref="DI63:DW63"/>
    <mergeCell ref="DX63:EL63"/>
    <mergeCell ref="EM63:FA63"/>
    <mergeCell ref="A62:AQ62"/>
    <mergeCell ref="AS62:BI62"/>
    <mergeCell ref="BK62:CB62"/>
    <mergeCell ref="CC62:CQ62"/>
    <mergeCell ref="CT62:DH62"/>
    <mergeCell ref="DI62:DW62"/>
    <mergeCell ref="DX60:EL60"/>
    <mergeCell ref="EM60:FA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0:AQ60"/>
    <mergeCell ref="AS60:BI60"/>
    <mergeCell ref="BK60:CB60"/>
    <mergeCell ref="CC60:CQ60"/>
    <mergeCell ref="CT60:DH60"/>
    <mergeCell ref="DI60:DW60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A58:AQ58"/>
    <mergeCell ref="AS58:BI58"/>
    <mergeCell ref="BK58:CB58"/>
    <mergeCell ref="CC58:CQ58"/>
    <mergeCell ref="CT58:DH58"/>
    <mergeCell ref="DI58:DW58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6:AQ56"/>
    <mergeCell ref="AS56:BI56"/>
    <mergeCell ref="BK56:CB56"/>
    <mergeCell ref="CC56:CQ56"/>
    <mergeCell ref="CT56:DH56"/>
    <mergeCell ref="DI56:DW56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4:AQ54"/>
    <mergeCell ref="AS54:BI54"/>
    <mergeCell ref="BK54:CB54"/>
    <mergeCell ref="CC54:CQ54"/>
    <mergeCell ref="CT54:DH54"/>
    <mergeCell ref="DI54:DW54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2:AQ52"/>
    <mergeCell ref="AS52:BI52"/>
    <mergeCell ref="BK52:CB52"/>
    <mergeCell ref="CC52:CQ52"/>
    <mergeCell ref="CT52:DH52"/>
    <mergeCell ref="DI52:DW52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0:AQ50"/>
    <mergeCell ref="AS50:BI50"/>
    <mergeCell ref="BK50:CB50"/>
    <mergeCell ref="CC50:CQ50"/>
    <mergeCell ref="CT50:DH50"/>
    <mergeCell ref="DI50:DW50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48:AQ48"/>
    <mergeCell ref="AS48:BI48"/>
    <mergeCell ref="BK48:CB48"/>
    <mergeCell ref="CC48:CQ48"/>
    <mergeCell ref="CT48:DH48"/>
    <mergeCell ref="DI48:DW48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6:AQ46"/>
    <mergeCell ref="AS46:BI46"/>
    <mergeCell ref="BK46:CB46"/>
    <mergeCell ref="CC46:CQ46"/>
    <mergeCell ref="CT46:DH46"/>
    <mergeCell ref="DI46:DW46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4:AQ44"/>
    <mergeCell ref="AS44:BI44"/>
    <mergeCell ref="BK44:CB44"/>
    <mergeCell ref="CC44:CQ44"/>
    <mergeCell ref="CT44:DH44"/>
    <mergeCell ref="DI44:DW44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2:AQ42"/>
    <mergeCell ref="AS42:BI42"/>
    <mergeCell ref="BK42:CB42"/>
    <mergeCell ref="CC42:CQ42"/>
    <mergeCell ref="CT42:DH42"/>
    <mergeCell ref="DI42:DW42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0:AQ40"/>
    <mergeCell ref="AS40:BI40"/>
    <mergeCell ref="BK40:CB40"/>
    <mergeCell ref="CC40:CQ40"/>
    <mergeCell ref="CT40:DH40"/>
    <mergeCell ref="DI40:DW40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38:AQ38"/>
    <mergeCell ref="AS38:BI38"/>
    <mergeCell ref="BK38:CB38"/>
    <mergeCell ref="CC38:CQ38"/>
    <mergeCell ref="CT38:DH38"/>
    <mergeCell ref="DI38:DW38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6:AQ36"/>
    <mergeCell ref="AS36:BI36"/>
    <mergeCell ref="BK36:CB36"/>
    <mergeCell ref="CC36:CQ36"/>
    <mergeCell ref="CT36:DH36"/>
    <mergeCell ref="DI36:DW36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4:AQ34"/>
    <mergeCell ref="AS34:BI34"/>
    <mergeCell ref="BK34:CB34"/>
    <mergeCell ref="CC34:CQ34"/>
    <mergeCell ref="CT34:DH34"/>
    <mergeCell ref="DI34:DW34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2:AQ32"/>
    <mergeCell ref="AS32:BI32"/>
    <mergeCell ref="BK32:CB32"/>
    <mergeCell ref="CC32:CQ32"/>
    <mergeCell ref="CT32:DH32"/>
    <mergeCell ref="DI32:DW32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0:AQ30"/>
    <mergeCell ref="AS30:BI30"/>
    <mergeCell ref="BK30:CB30"/>
    <mergeCell ref="CC30:CQ30"/>
    <mergeCell ref="CT30:DH30"/>
    <mergeCell ref="DI30:DW30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28:AQ28"/>
    <mergeCell ref="AS28:BI28"/>
    <mergeCell ref="BK28:CB28"/>
    <mergeCell ref="CC28:CQ28"/>
    <mergeCell ref="CT28:DH28"/>
    <mergeCell ref="DI28:DW28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6:AQ26"/>
    <mergeCell ref="AS26:BI26"/>
    <mergeCell ref="BK26:CB26"/>
    <mergeCell ref="CC26:CQ26"/>
    <mergeCell ref="CT26:DH26"/>
    <mergeCell ref="DI26:DW26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4:AQ24"/>
    <mergeCell ref="AS24:BI24"/>
    <mergeCell ref="BK24:CB24"/>
    <mergeCell ref="CC24:CQ24"/>
    <mergeCell ref="CT24:DH24"/>
    <mergeCell ref="DI24:DW24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2:AQ22"/>
    <mergeCell ref="AS22:BI22"/>
    <mergeCell ref="BK22:CB22"/>
    <mergeCell ref="CC22:CQ22"/>
    <mergeCell ref="CT22:DH22"/>
    <mergeCell ref="DI22:DW22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0:AQ20"/>
    <mergeCell ref="AS20:BI20"/>
    <mergeCell ref="BK20:CB20"/>
    <mergeCell ref="CC20:CQ20"/>
    <mergeCell ref="CT20:DH20"/>
    <mergeCell ref="DI20:DW20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18:AQ18"/>
    <mergeCell ref="AS18:BI18"/>
    <mergeCell ref="BK18:CB18"/>
    <mergeCell ref="CC18:CQ18"/>
    <mergeCell ref="CT18:DH18"/>
    <mergeCell ref="DI18:DW18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6:AQ16"/>
    <mergeCell ref="AS16:BI16"/>
    <mergeCell ref="BK16:CB16"/>
    <mergeCell ref="CC16:CQ16"/>
    <mergeCell ref="CT16:DH16"/>
    <mergeCell ref="DI16:DW16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4:AQ14"/>
    <mergeCell ref="AS14:BI14"/>
    <mergeCell ref="BK14:CB14"/>
    <mergeCell ref="CC14:CQ14"/>
    <mergeCell ref="CT14:DH14"/>
    <mergeCell ref="DI14:DW14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2:AQ12"/>
    <mergeCell ref="AS12:BI12"/>
    <mergeCell ref="BK12:CB12"/>
    <mergeCell ref="CC12:CQ12"/>
    <mergeCell ref="CT12:DH12"/>
    <mergeCell ref="DI12:DW12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0:AQ10"/>
    <mergeCell ref="AS10:BI10"/>
    <mergeCell ref="BK10:CB10"/>
    <mergeCell ref="CC10:CQ10"/>
    <mergeCell ref="CT10:DH10"/>
    <mergeCell ref="DI10:DW10"/>
    <mergeCell ref="CR8:CR9"/>
    <mergeCell ref="CS8:CS9"/>
    <mergeCell ref="CT8:DH9"/>
    <mergeCell ref="DI8:DW9"/>
    <mergeCell ref="DX8:FA8"/>
    <mergeCell ref="DX9:EL9"/>
    <mergeCell ref="EM9:FA9"/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FA89"/>
  <sheetViews>
    <sheetView zoomScale="80" zoomScaleNormal="80" zoomScaleSheetLayoutView="100" workbookViewId="0" topLeftCell="A4">
      <pane xSplit="62" ySplit="7" topLeftCell="BK11" activePane="bottomRight" state="frozen"/>
      <selection pane="topLeft" activeCell="A4" sqref="A4"/>
      <selection pane="topRight" activeCell="BK4" sqref="BK4"/>
      <selection pane="bottomLeft" activeCell="A11" sqref="A11"/>
      <selection pane="bottomRight" activeCell="BJ13" sqref="BJ13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2" width="0.875" style="1" customWidth="1"/>
    <col min="43" max="43" width="9.875" style="1" customWidth="1"/>
    <col min="44" max="44" width="6.125" style="29" customWidth="1"/>
    <col min="45" max="57" width="0.875" style="1" customWidth="1"/>
    <col min="58" max="58" width="0.74609375" style="1" customWidth="1"/>
    <col min="59" max="60" width="0.875" style="1" hidden="1" customWidth="1"/>
    <col min="61" max="61" width="1.12109375" style="1" hidden="1" customWidth="1"/>
    <col min="62" max="62" width="14.25390625" style="1" customWidth="1"/>
    <col min="63" max="79" width="0.875" style="1" customWidth="1"/>
    <col min="80" max="80" width="2.375" style="1" customWidth="1"/>
    <col min="81" max="94" width="0.875" style="1" customWidth="1"/>
    <col min="95" max="95" width="3.75390625" style="1" customWidth="1"/>
    <col min="96" max="96" width="16.00390625" style="1" customWidth="1"/>
    <col min="97" max="97" width="15.625" style="1" customWidth="1"/>
    <col min="98" max="105" width="0.875" style="1" customWidth="1"/>
    <col min="106" max="106" width="0.2421875" style="1" customWidth="1"/>
    <col min="107" max="108" width="0.875" style="1" hidden="1" customWidth="1"/>
    <col min="109" max="109" width="0.37109375" style="1" customWidth="1"/>
    <col min="110" max="110" width="0.74609375" style="1" hidden="1" customWidth="1"/>
    <col min="111" max="111" width="0.875" style="1" hidden="1" customWidth="1"/>
    <col min="112" max="112" width="0.74609375" style="1" hidden="1" customWidth="1"/>
    <col min="113" max="119" width="0.875" style="1" customWidth="1"/>
    <col min="120" max="123" width="0.875" style="1" hidden="1" customWidth="1"/>
    <col min="124" max="125" width="0.875" style="1" customWidth="1"/>
    <col min="126" max="126" width="0.12890625" style="1" customWidth="1"/>
    <col min="127" max="127" width="0.875" style="1" hidden="1" customWidth="1"/>
    <col min="128" max="141" width="0.875" style="1" customWidth="1"/>
    <col min="142" max="142" width="4.00390625" style="1" customWidth="1"/>
    <col min="143" max="143" width="0.74609375" style="1" customWidth="1"/>
    <col min="144" max="149" width="0.875" style="1" customWidth="1"/>
    <col min="150" max="150" width="0.6171875" style="1" customWidth="1"/>
    <col min="151" max="151" width="0.875" style="1" hidden="1" customWidth="1"/>
    <col min="152" max="153" width="0.875" style="1" customWidth="1"/>
    <col min="154" max="154" width="0.74609375" style="1" customWidth="1"/>
    <col min="155" max="156" width="0.875" style="1" hidden="1" customWidth="1"/>
    <col min="157" max="157" width="2.25390625" style="1" customWidth="1"/>
    <col min="158" max="16384" width="0.875" style="1" customWidth="1"/>
  </cols>
  <sheetData>
    <row r="1" ht="3" customHeight="1"/>
    <row r="2" spans="131:156" ht="3" customHeight="1">
      <c r="EA2" s="153" t="s">
        <v>119</v>
      </c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</row>
    <row r="3" spans="131:156" ht="15"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</row>
    <row r="4" spans="1:142" s="3" customFormat="1" ht="28.5" customHeight="1">
      <c r="A4" s="154" t="s">
        <v>230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</row>
    <row r="5" spans="1:8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30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157" ht="16.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 t="s">
        <v>47</v>
      </c>
      <c r="AS6" s="178" t="s">
        <v>48</v>
      </c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 t="s">
        <v>49</v>
      </c>
      <c r="BK6" s="180" t="s">
        <v>118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2"/>
    </row>
    <row r="7" spans="1:157" ht="16.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 t="s">
        <v>34</v>
      </c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 t="s">
        <v>50</v>
      </c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</row>
    <row r="8" spans="1:157" ht="91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 t="s">
        <v>169</v>
      </c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 t="s">
        <v>160</v>
      </c>
      <c r="CS8" s="178" t="s">
        <v>181</v>
      </c>
      <c r="CT8" s="178" t="s">
        <v>51</v>
      </c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9" t="s">
        <v>56</v>
      </c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8" t="s">
        <v>52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</row>
    <row r="9" spans="1:157" ht="110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8" t="s">
        <v>53</v>
      </c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80" t="s">
        <v>54</v>
      </c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2"/>
    </row>
    <row r="10" spans="1:157" s="2" customFormat="1" ht="15.75" customHeight="1">
      <c r="A10" s="183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/>
      <c r="AR10" s="91">
        <v>2</v>
      </c>
      <c r="AS10" s="183">
        <v>3</v>
      </c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5"/>
      <c r="BJ10" s="92">
        <v>4</v>
      </c>
      <c r="BK10" s="183">
        <v>5</v>
      </c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5"/>
      <c r="CC10" s="183">
        <v>6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5"/>
      <c r="CR10" s="90">
        <v>7</v>
      </c>
      <c r="CS10" s="92">
        <v>8</v>
      </c>
      <c r="CT10" s="183">
        <v>9</v>
      </c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5"/>
      <c r="DI10" s="186">
        <v>10</v>
      </c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8"/>
      <c r="DX10" s="186">
        <v>11</v>
      </c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8"/>
      <c r="EM10" s="186">
        <v>12</v>
      </c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8"/>
    </row>
    <row r="11" spans="1:157" s="4" customFormat="1" ht="18.75">
      <c r="A11" s="189" t="s">
        <v>14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1"/>
      <c r="AR11" s="60">
        <v>100</v>
      </c>
      <c r="AS11" s="192" t="s">
        <v>55</v>
      </c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4"/>
      <c r="BJ11" s="78" t="s">
        <v>55</v>
      </c>
      <c r="BK11" s="195">
        <f>CC11+CR11+CS11+DX11</f>
        <v>5767284</v>
      </c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7"/>
      <c r="CC11" s="195">
        <f>CC14</f>
        <v>0</v>
      </c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7"/>
      <c r="CR11" s="74">
        <v>4817284</v>
      </c>
      <c r="CS11" s="75">
        <f>CS12</f>
        <v>0</v>
      </c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7"/>
      <c r="DI11" s="192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4"/>
      <c r="DX11" s="195">
        <v>950000</v>
      </c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7"/>
      <c r="EM11" s="195">
        <f>EM14</f>
        <v>0</v>
      </c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7"/>
    </row>
    <row r="12" spans="1:157" s="4" customFormat="1" ht="15.75" customHeight="1">
      <c r="A12" s="198" t="s">
        <v>6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200"/>
      <c r="AR12" s="63"/>
      <c r="AS12" s="192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78"/>
      <c r="BK12" s="192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4"/>
      <c r="CC12" s="195">
        <f>CC14</f>
        <v>0</v>
      </c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7"/>
      <c r="CR12" s="74">
        <f>CR14</f>
        <v>4817284</v>
      </c>
      <c r="CS12" s="75">
        <f>CS16</f>
        <v>0</v>
      </c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4"/>
      <c r="DI12" s="192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4"/>
      <c r="DX12" s="195">
        <f>DX13+DX17</f>
        <v>0</v>
      </c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7"/>
      <c r="EM12" s="195">
        <f>EM14</f>
        <v>0</v>
      </c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7"/>
    </row>
    <row r="13" spans="1:157" s="4" customFormat="1" ht="51.75" customHeight="1">
      <c r="A13" s="201" t="s">
        <v>170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3"/>
      <c r="AR13" s="60">
        <v>110</v>
      </c>
      <c r="AS13" s="204" t="s">
        <v>176</v>
      </c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6"/>
      <c r="BJ13" s="78"/>
      <c r="BK13" s="192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4"/>
      <c r="CC13" s="192" t="s">
        <v>55</v>
      </c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4"/>
      <c r="CR13" s="77" t="s">
        <v>55</v>
      </c>
      <c r="CS13" s="78" t="s">
        <v>55</v>
      </c>
      <c r="CT13" s="193" t="s">
        <v>55</v>
      </c>
      <c r="CU13" s="193"/>
      <c r="CV13" s="193"/>
      <c r="CW13" s="193"/>
      <c r="CX13" s="193"/>
      <c r="CY13" s="193"/>
      <c r="CZ13" s="193"/>
      <c r="DA13" s="193"/>
      <c r="DB13" s="193"/>
      <c r="DC13" s="193"/>
      <c r="DD13" s="193"/>
      <c r="DE13" s="193"/>
      <c r="DF13" s="193"/>
      <c r="DG13" s="193"/>
      <c r="DH13" s="194"/>
      <c r="DI13" s="192" t="s">
        <v>55</v>
      </c>
      <c r="DJ13" s="193"/>
      <c r="DK13" s="193"/>
      <c r="DL13" s="193"/>
      <c r="DM13" s="193"/>
      <c r="DN13" s="193"/>
      <c r="DO13" s="193"/>
      <c r="DP13" s="193"/>
      <c r="DQ13" s="193"/>
      <c r="DR13" s="193"/>
      <c r="DS13" s="193"/>
      <c r="DT13" s="193"/>
      <c r="DU13" s="193"/>
      <c r="DV13" s="193"/>
      <c r="DW13" s="194"/>
      <c r="DX13" s="192"/>
      <c r="DY13" s="193"/>
      <c r="DZ13" s="193"/>
      <c r="EA13" s="193"/>
      <c r="EB13" s="193"/>
      <c r="EC13" s="193"/>
      <c r="ED13" s="193"/>
      <c r="EE13" s="193"/>
      <c r="EF13" s="193"/>
      <c r="EG13" s="193"/>
      <c r="EH13" s="193"/>
      <c r="EI13" s="193"/>
      <c r="EJ13" s="193"/>
      <c r="EK13" s="193"/>
      <c r="EL13" s="194"/>
      <c r="EM13" s="207" t="s">
        <v>55</v>
      </c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</row>
    <row r="14" spans="1:157" s="4" customFormat="1" ht="18.75">
      <c r="A14" s="208" t="s">
        <v>57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60">
        <v>120</v>
      </c>
      <c r="AS14" s="204" t="s">
        <v>177</v>
      </c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6"/>
      <c r="BJ14" s="78"/>
      <c r="BK14" s="192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  <c r="CC14" s="192"/>
      <c r="CD14" s="193"/>
      <c r="CE14" s="193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4"/>
      <c r="CR14" s="77">
        <v>4817284</v>
      </c>
      <c r="CS14" s="78" t="s">
        <v>55</v>
      </c>
      <c r="CT14" s="192" t="s">
        <v>55</v>
      </c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4"/>
      <c r="DI14" s="192"/>
      <c r="DJ14" s="193"/>
      <c r="DK14" s="193"/>
      <c r="DL14" s="193"/>
      <c r="DM14" s="193"/>
      <c r="DN14" s="193"/>
      <c r="DO14" s="193"/>
      <c r="DP14" s="193"/>
      <c r="DQ14" s="193"/>
      <c r="DR14" s="193"/>
      <c r="DS14" s="193"/>
      <c r="DT14" s="193"/>
      <c r="DU14" s="193"/>
      <c r="DV14" s="193"/>
      <c r="DW14" s="194"/>
      <c r="DX14" s="192"/>
      <c r="DY14" s="193"/>
      <c r="DZ14" s="193"/>
      <c r="EA14" s="193"/>
      <c r="EB14" s="193"/>
      <c r="EC14" s="193"/>
      <c r="ED14" s="193"/>
      <c r="EE14" s="193"/>
      <c r="EF14" s="193"/>
      <c r="EG14" s="193"/>
      <c r="EH14" s="193"/>
      <c r="EI14" s="193"/>
      <c r="EJ14" s="193"/>
      <c r="EK14" s="193"/>
      <c r="EL14" s="194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</row>
    <row r="15" spans="1:157" s="4" customFormat="1" ht="34.5" customHeight="1">
      <c r="A15" s="208" t="s">
        <v>58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10"/>
      <c r="AR15" s="60">
        <v>130</v>
      </c>
      <c r="AS15" s="204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6"/>
      <c r="BJ15" s="78"/>
      <c r="BK15" s="192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4"/>
      <c r="CC15" s="192" t="s">
        <v>55</v>
      </c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4"/>
      <c r="CR15" s="77" t="s">
        <v>55</v>
      </c>
      <c r="CS15" s="78" t="s">
        <v>55</v>
      </c>
      <c r="CT15" s="192" t="s">
        <v>55</v>
      </c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4"/>
      <c r="DI15" s="192" t="s">
        <v>55</v>
      </c>
      <c r="DJ15" s="193"/>
      <c r="DK15" s="193"/>
      <c r="DL15" s="193"/>
      <c r="DM15" s="193"/>
      <c r="DN15" s="193"/>
      <c r="DO15" s="193"/>
      <c r="DP15" s="193"/>
      <c r="DQ15" s="193"/>
      <c r="DR15" s="193"/>
      <c r="DS15" s="193"/>
      <c r="DT15" s="193"/>
      <c r="DU15" s="193"/>
      <c r="DV15" s="193"/>
      <c r="DW15" s="194"/>
      <c r="DX15" s="192"/>
      <c r="DY15" s="193"/>
      <c r="DZ15" s="193"/>
      <c r="EA15" s="193"/>
      <c r="EB15" s="193"/>
      <c r="EC15" s="193"/>
      <c r="ED15" s="193"/>
      <c r="EE15" s="193"/>
      <c r="EF15" s="193"/>
      <c r="EG15" s="193"/>
      <c r="EH15" s="193"/>
      <c r="EI15" s="193"/>
      <c r="EJ15" s="193"/>
      <c r="EK15" s="193"/>
      <c r="EL15" s="194"/>
      <c r="EM15" s="207" t="s">
        <v>55</v>
      </c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</row>
    <row r="16" spans="1:157" s="4" customFormat="1" ht="18.75">
      <c r="A16" s="211" t="s">
        <v>59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9"/>
      <c r="AR16" s="60">
        <v>150</v>
      </c>
      <c r="AS16" s="204" t="s">
        <v>178</v>
      </c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6"/>
      <c r="BJ16" s="78"/>
      <c r="BK16" s="192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  <c r="CC16" s="192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77" t="s">
        <v>55</v>
      </c>
      <c r="CS16" s="78"/>
      <c r="CT16" s="192" t="s">
        <v>55</v>
      </c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4"/>
      <c r="DI16" s="192" t="s">
        <v>55</v>
      </c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4"/>
      <c r="DX16" s="192" t="s">
        <v>55</v>
      </c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4"/>
      <c r="EM16" s="192" t="s">
        <v>55</v>
      </c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4"/>
    </row>
    <row r="17" spans="1:157" s="4" customFormat="1" ht="18.75">
      <c r="A17" s="208" t="s">
        <v>60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10"/>
      <c r="AR17" s="60">
        <v>160</v>
      </c>
      <c r="AS17" s="204" t="s">
        <v>178</v>
      </c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78"/>
      <c r="BK17" s="192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  <c r="CC17" s="192" t="s">
        <v>55</v>
      </c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4"/>
      <c r="CR17" s="77" t="s">
        <v>55</v>
      </c>
      <c r="CS17" s="78" t="s">
        <v>55</v>
      </c>
      <c r="CT17" s="192" t="s">
        <v>55</v>
      </c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4"/>
      <c r="DI17" s="192" t="s">
        <v>55</v>
      </c>
      <c r="DJ17" s="193"/>
      <c r="DK17" s="193"/>
      <c r="DL17" s="193"/>
      <c r="DM17" s="193"/>
      <c r="DN17" s="193"/>
      <c r="DO17" s="193"/>
      <c r="DP17" s="193"/>
      <c r="DQ17" s="193"/>
      <c r="DR17" s="193"/>
      <c r="DS17" s="193"/>
      <c r="DT17" s="193"/>
      <c r="DU17" s="193"/>
      <c r="DV17" s="193"/>
      <c r="DW17" s="194"/>
      <c r="DX17" s="192"/>
      <c r="DY17" s="193"/>
      <c r="DZ17" s="193"/>
      <c r="EA17" s="193"/>
      <c r="EB17" s="193"/>
      <c r="EC17" s="193"/>
      <c r="ED17" s="193"/>
      <c r="EE17" s="193"/>
      <c r="EF17" s="193"/>
      <c r="EG17" s="193"/>
      <c r="EH17" s="193"/>
      <c r="EI17" s="193"/>
      <c r="EJ17" s="193"/>
      <c r="EK17" s="193"/>
      <c r="EL17" s="194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</row>
    <row r="18" spans="1:157" s="4" customFormat="1" ht="18.75">
      <c r="A18" s="208" t="s">
        <v>61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10"/>
      <c r="AR18" s="60">
        <v>180</v>
      </c>
      <c r="AS18" s="212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81"/>
      <c r="BK18" s="192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4"/>
      <c r="CC18" s="192" t="s">
        <v>55</v>
      </c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4"/>
      <c r="CR18" s="77" t="s">
        <v>55</v>
      </c>
      <c r="CS18" s="78" t="s">
        <v>55</v>
      </c>
      <c r="CT18" s="192" t="s">
        <v>55</v>
      </c>
      <c r="CU18" s="193"/>
      <c r="CV18" s="193"/>
      <c r="CW18" s="193"/>
      <c r="CX18" s="193"/>
      <c r="CY18" s="193"/>
      <c r="CZ18" s="193"/>
      <c r="DA18" s="193"/>
      <c r="DB18" s="193"/>
      <c r="DC18" s="193"/>
      <c r="DD18" s="193"/>
      <c r="DE18" s="193"/>
      <c r="DF18" s="193"/>
      <c r="DG18" s="193"/>
      <c r="DH18" s="194"/>
      <c r="DI18" s="192" t="s">
        <v>55</v>
      </c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4"/>
      <c r="DX18" s="192"/>
      <c r="DY18" s="193"/>
      <c r="DZ18" s="193"/>
      <c r="EA18" s="193"/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4"/>
      <c r="EM18" s="207" t="s">
        <v>55</v>
      </c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</row>
    <row r="19" spans="1:157" s="4" customFormat="1" ht="18.75">
      <c r="A19" s="208" t="s">
        <v>62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10"/>
      <c r="AR19" s="60"/>
      <c r="AS19" s="212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4"/>
      <c r="BJ19" s="81"/>
      <c r="BK19" s="192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  <c r="CC19" s="192" t="s">
        <v>55</v>
      </c>
      <c r="CD19" s="193"/>
      <c r="CE19" s="193"/>
      <c r="CF19" s="193"/>
      <c r="CG19" s="193"/>
      <c r="CH19" s="193"/>
      <c r="CI19" s="193"/>
      <c r="CJ19" s="193"/>
      <c r="CK19" s="193"/>
      <c r="CL19" s="193"/>
      <c r="CM19" s="193"/>
      <c r="CN19" s="193"/>
      <c r="CO19" s="193"/>
      <c r="CP19" s="193"/>
      <c r="CQ19" s="194"/>
      <c r="CR19" s="77" t="s">
        <v>55</v>
      </c>
      <c r="CS19" s="78" t="s">
        <v>55</v>
      </c>
      <c r="CT19" s="192" t="s">
        <v>55</v>
      </c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4"/>
      <c r="DI19" s="192" t="s">
        <v>55</v>
      </c>
      <c r="DJ19" s="193"/>
      <c r="DK19" s="193"/>
      <c r="DL19" s="193"/>
      <c r="DM19" s="193"/>
      <c r="DN19" s="193"/>
      <c r="DO19" s="193"/>
      <c r="DP19" s="193"/>
      <c r="DQ19" s="193"/>
      <c r="DR19" s="193"/>
      <c r="DS19" s="193"/>
      <c r="DT19" s="193"/>
      <c r="DU19" s="193"/>
      <c r="DV19" s="193"/>
      <c r="DW19" s="194"/>
      <c r="DX19" s="192"/>
      <c r="DY19" s="193"/>
      <c r="DZ19" s="193"/>
      <c r="EA19" s="193"/>
      <c r="EB19" s="193"/>
      <c r="EC19" s="193"/>
      <c r="ED19" s="193"/>
      <c r="EE19" s="193"/>
      <c r="EF19" s="193"/>
      <c r="EG19" s="193"/>
      <c r="EH19" s="193"/>
      <c r="EI19" s="193"/>
      <c r="EJ19" s="193"/>
      <c r="EK19" s="193"/>
      <c r="EL19" s="194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</row>
    <row r="20" spans="1:157" s="4" customFormat="1" ht="18.75">
      <c r="A20" s="208" t="s">
        <v>63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60"/>
      <c r="AS20" s="212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4"/>
      <c r="BJ20" s="81"/>
      <c r="BK20" s="192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4"/>
      <c r="CC20" s="192" t="s">
        <v>55</v>
      </c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4"/>
      <c r="CR20" s="77" t="s">
        <v>55</v>
      </c>
      <c r="CS20" s="78" t="s">
        <v>55</v>
      </c>
      <c r="CT20" s="192" t="s">
        <v>55</v>
      </c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4"/>
      <c r="DI20" s="192" t="s">
        <v>55</v>
      </c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4"/>
      <c r="DX20" s="192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4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</row>
    <row r="21" spans="1:157" s="27" customFormat="1" ht="18.75">
      <c r="A21" s="215" t="s">
        <v>64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7"/>
      <c r="AR21" s="86">
        <v>200</v>
      </c>
      <c r="AS21" s="218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20"/>
      <c r="BJ21" s="87"/>
      <c r="BK21" s="221">
        <f>BK22+BK34+BK47+BK50+BK71</f>
        <v>5767284</v>
      </c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3"/>
      <c r="CC21" s="221">
        <f>CC22+CC34+CC47+CC50+CC73+CC74+CC72</f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3"/>
      <c r="CR21" s="119">
        <f>CR22+CR34+CR47+CR50+CR73+CR74+CR72</f>
        <v>4817284</v>
      </c>
      <c r="CS21" s="119">
        <f>CS22+CS34+CS47+CS50+CS73+CS74</f>
        <v>0</v>
      </c>
      <c r="CT21" s="222">
        <f>CT22+CT34+CT47+CT50</f>
        <v>0</v>
      </c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3"/>
      <c r="DI21" s="221">
        <f>DI22+DI34+DI47+DI50</f>
        <v>0</v>
      </c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3"/>
      <c r="DX21" s="221">
        <f>DX22+DX34+DX50+DX72+DV73</f>
        <v>950000</v>
      </c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3"/>
      <c r="EM21" s="224">
        <v>0</v>
      </c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</row>
    <row r="22" spans="1:157" s="4" customFormat="1" ht="18.75">
      <c r="A22" s="211" t="s">
        <v>72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9"/>
      <c r="AR22" s="60">
        <v>210</v>
      </c>
      <c r="AS22" s="212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4"/>
      <c r="BJ22" s="113">
        <v>210</v>
      </c>
      <c r="BK22" s="221">
        <f>CC22+CR22+CS22+CT22+DI22+DX22</f>
        <v>2197217</v>
      </c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3"/>
      <c r="CC22" s="221">
        <f>CC23+CC26</f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3"/>
      <c r="CR22" s="119">
        <f>CR23+CR26</f>
        <v>2197217</v>
      </c>
      <c r="CS22" s="122">
        <f>CS23+CS26</f>
        <v>0</v>
      </c>
      <c r="CT22" s="222">
        <f>CT23+CT26</f>
        <v>0</v>
      </c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3"/>
      <c r="DI22" s="221">
        <f>DI23+DI26</f>
        <v>0</v>
      </c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3"/>
      <c r="DX22" s="221">
        <f>DX23+DX26</f>
        <v>0</v>
      </c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3"/>
      <c r="EM22" s="224">
        <f>EM23+EM26</f>
        <v>0</v>
      </c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</row>
    <row r="23" spans="1:157" s="4" customFormat="1" ht="33" customHeight="1">
      <c r="A23" s="201" t="s">
        <v>65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3"/>
      <c r="AR23" s="60">
        <v>211</v>
      </c>
      <c r="AS23" s="212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4"/>
      <c r="BJ23" s="113" t="s">
        <v>180</v>
      </c>
      <c r="BK23" s="221">
        <f aca="true" t="shared" si="0" ref="BK23:BK53">CC23+CR23+CS23+CT23+DI23+DX23</f>
        <v>2197217</v>
      </c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3"/>
      <c r="CC23" s="221">
        <f>SUM(CC24:CQ25)</f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122">
        <f>SUM(CR24:CR25)</f>
        <v>2197217</v>
      </c>
      <c r="CS23" s="120">
        <f>SUM(CS24:CS25)</f>
        <v>0</v>
      </c>
      <c r="CT23" s="222">
        <f>SUM(CT24:DH25)</f>
        <v>0</v>
      </c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3"/>
      <c r="DI23" s="221">
        <f>SUM(DI24:DW25)</f>
        <v>0</v>
      </c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3"/>
      <c r="DX23" s="221">
        <f>SUM(DX24:EL25)</f>
        <v>0</v>
      </c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3"/>
      <c r="EM23" s="224">
        <f>SUM(EM24:FA25)</f>
        <v>0</v>
      </c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</row>
    <row r="24" spans="1:157" s="4" customFormat="1" ht="18.75" customHeight="1">
      <c r="A24" s="211" t="s">
        <v>15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9"/>
      <c r="AR24" s="63"/>
      <c r="AS24" s="225">
        <v>111</v>
      </c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7"/>
      <c r="BJ24" s="81" t="s">
        <v>185</v>
      </c>
      <c r="BK24" s="221">
        <f t="shared" si="0"/>
        <v>1687571</v>
      </c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3"/>
      <c r="CC24" s="192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4"/>
      <c r="CR24" s="77">
        <v>1687571</v>
      </c>
      <c r="CS24" s="78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4"/>
      <c r="DI24" s="192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4"/>
      <c r="DX24" s="192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4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</row>
    <row r="25" spans="1:157" s="4" customFormat="1" ht="18.75">
      <c r="A25" s="211" t="s">
        <v>135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63"/>
      <c r="AS25" s="225">
        <v>119</v>
      </c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7"/>
      <c r="BJ25" s="81" t="s">
        <v>186</v>
      </c>
      <c r="BK25" s="221">
        <f t="shared" si="0"/>
        <v>509646</v>
      </c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3"/>
      <c r="CC25" s="192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4"/>
      <c r="CR25" s="77">
        <v>509646</v>
      </c>
      <c r="CS25" s="78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4"/>
      <c r="DI25" s="192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4"/>
      <c r="DX25" s="192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4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</row>
    <row r="26" spans="1:157" s="4" customFormat="1" ht="24.75" customHeight="1">
      <c r="A26" s="201" t="s">
        <v>16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3"/>
      <c r="AR26" s="64"/>
      <c r="AS26" s="228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30"/>
      <c r="BJ26" s="88"/>
      <c r="BK26" s="260">
        <f t="shared" si="0"/>
        <v>0</v>
      </c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2"/>
      <c r="CC26" s="231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3"/>
      <c r="CR26" s="83"/>
      <c r="CS26" s="84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2"/>
      <c r="DH26" s="233"/>
      <c r="DI26" s="231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3"/>
      <c r="DX26" s="231"/>
      <c r="DY26" s="232"/>
      <c r="DZ26" s="232"/>
      <c r="EA26" s="232"/>
      <c r="EB26" s="232"/>
      <c r="EC26" s="232"/>
      <c r="ED26" s="232"/>
      <c r="EE26" s="232"/>
      <c r="EF26" s="232"/>
      <c r="EG26" s="232"/>
      <c r="EH26" s="232"/>
      <c r="EI26" s="232"/>
      <c r="EJ26" s="232"/>
      <c r="EK26" s="232"/>
      <c r="EL26" s="233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</row>
    <row r="27" spans="1:157" s="4" customFormat="1" ht="18.75" customHeight="1" hidden="1">
      <c r="A27" s="235" t="s">
        <v>66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57">
        <v>220</v>
      </c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81"/>
      <c r="BK27" s="221">
        <f t="shared" si="0"/>
        <v>0</v>
      </c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3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78"/>
      <c r="CS27" s="78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</row>
    <row r="28" spans="1:157" s="4" customFormat="1" ht="18.75" customHeight="1" hidden="1">
      <c r="A28" s="237" t="s">
        <v>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9"/>
      <c r="AR28" s="65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82"/>
      <c r="BK28" s="221">
        <f t="shared" si="0"/>
        <v>0</v>
      </c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3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80"/>
      <c r="CS28" s="79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M28" s="242"/>
      <c r="EN28" s="242"/>
      <c r="EO28" s="242"/>
      <c r="EP28" s="242"/>
      <c r="EQ28" s="242"/>
      <c r="ER28" s="242"/>
      <c r="ES28" s="242"/>
      <c r="ET28" s="242"/>
      <c r="EU28" s="242"/>
      <c r="EV28" s="242"/>
      <c r="EW28" s="242"/>
      <c r="EX28" s="242"/>
      <c r="EY28" s="242"/>
      <c r="EZ28" s="242"/>
      <c r="FA28" s="242"/>
    </row>
    <row r="29" spans="1:157" s="4" customFormat="1" ht="18.75" customHeight="1" hidden="1">
      <c r="A29" s="201" t="s">
        <v>27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3"/>
      <c r="AR29" s="63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81"/>
      <c r="BK29" s="221">
        <f t="shared" si="0"/>
        <v>0</v>
      </c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3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77"/>
      <c r="CS29" s="78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</row>
    <row r="30" spans="1:157" s="4" customFormat="1" ht="18.75" customHeight="1" hidden="1">
      <c r="A30" s="201" t="s">
        <v>68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3"/>
      <c r="AR30" s="63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81"/>
      <c r="BK30" s="221">
        <f t="shared" si="0"/>
        <v>0</v>
      </c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192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4"/>
      <c r="CR30" s="77"/>
      <c r="CS30" s="78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192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</row>
    <row r="31" spans="1:157" s="4" customFormat="1" ht="36.75" customHeight="1" hidden="1">
      <c r="A31" s="201" t="s">
        <v>69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3"/>
      <c r="AR31" s="63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81"/>
      <c r="BK31" s="221">
        <f t="shared" si="0"/>
        <v>0</v>
      </c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3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77"/>
      <c r="CS31" s="78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192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</row>
    <row r="32" spans="1:157" s="4" customFormat="1" ht="18.75" customHeight="1" hidden="1">
      <c r="A32" s="201" t="s">
        <v>28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63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81"/>
      <c r="BK32" s="221">
        <f t="shared" si="0"/>
        <v>0</v>
      </c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3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77"/>
      <c r="CS32" s="78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192"/>
      <c r="DJ32" s="193"/>
      <c r="DK32" s="193"/>
      <c r="DL32" s="193"/>
      <c r="DM32" s="193"/>
      <c r="DN32" s="193"/>
      <c r="DO32" s="193"/>
      <c r="DP32" s="193"/>
      <c r="DQ32" s="193"/>
      <c r="DR32" s="193"/>
      <c r="DS32" s="193"/>
      <c r="DT32" s="193"/>
      <c r="DU32" s="193"/>
      <c r="DV32" s="193"/>
      <c r="DW32" s="194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</row>
    <row r="33" spans="1:157" s="4" customFormat="1" ht="18.75" customHeight="1" hidden="1">
      <c r="A33" s="201" t="s">
        <v>28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3"/>
      <c r="AR33" s="63"/>
      <c r="AS33" s="225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7"/>
      <c r="BJ33" s="81"/>
      <c r="BK33" s="221">
        <f t="shared" si="0"/>
        <v>0</v>
      </c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3"/>
      <c r="CC33" s="192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4"/>
      <c r="CR33" s="77"/>
      <c r="CS33" s="78"/>
      <c r="CT33" s="192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4"/>
      <c r="DI33" s="192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4"/>
      <c r="DX33" s="192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4"/>
      <c r="EM33" s="192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4"/>
    </row>
    <row r="34" spans="1:157" s="4" customFormat="1" ht="33.75" customHeight="1">
      <c r="A34" s="201" t="s">
        <v>70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3"/>
      <c r="AR34" s="60">
        <v>230</v>
      </c>
      <c r="AS34" s="225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7"/>
      <c r="BJ34" s="113">
        <v>290</v>
      </c>
      <c r="BK34" s="221">
        <f>CC34+CR34+CS34+CT34+DI34+DX34</f>
        <v>721418</v>
      </c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3"/>
      <c r="CC34" s="221">
        <f>SUM(CC36:CQ42)</f>
        <v>0</v>
      </c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3"/>
      <c r="CR34" s="122">
        <f>SUM(CR36:CR42)</f>
        <v>718418</v>
      </c>
      <c r="CS34" s="120">
        <f>SUM(CS36:CS42)</f>
        <v>0</v>
      </c>
      <c r="CT34" s="222">
        <f>SUM(CT36:DF42)</f>
        <v>0</v>
      </c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3"/>
      <c r="DI34" s="221">
        <f>SUM(DI36:DV42)</f>
        <v>0</v>
      </c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3"/>
      <c r="DX34" s="221">
        <f>SUM(DX36:EL42)</f>
        <v>3000</v>
      </c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3"/>
      <c r="EM34" s="224">
        <f>SUM(EM36:FA42)</f>
        <v>0</v>
      </c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</row>
    <row r="35" spans="1:157" s="4" customFormat="1" ht="15" customHeight="1">
      <c r="A35" s="201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3"/>
      <c r="AR35" s="63"/>
      <c r="AS35" s="225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7"/>
      <c r="BJ35" s="81"/>
      <c r="BK35" s="263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264"/>
      <c r="BW35" s="264"/>
      <c r="BX35" s="264"/>
      <c r="BY35" s="264"/>
      <c r="BZ35" s="264"/>
      <c r="CA35" s="264"/>
      <c r="CB35" s="265"/>
      <c r="CC35" s="192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4"/>
      <c r="CR35" s="77"/>
      <c r="CS35" s="78"/>
      <c r="CT35" s="192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4"/>
      <c r="DI35" s="192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4"/>
      <c r="DX35" s="192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4"/>
      <c r="EM35" s="192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4"/>
    </row>
    <row r="36" spans="1:157" s="4" customFormat="1" ht="29.25" customHeight="1">
      <c r="A36" s="243" t="s">
        <v>73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5"/>
      <c r="AR36" s="63"/>
      <c r="AS36" s="225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7"/>
      <c r="BJ36" s="81"/>
      <c r="BK36" s="221">
        <f t="shared" si="0"/>
        <v>0</v>
      </c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3"/>
      <c r="CC36" s="192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4"/>
      <c r="CR36" s="77"/>
      <c r="CS36" s="78"/>
      <c r="CT36" s="192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4"/>
      <c r="DI36" s="192"/>
      <c r="DJ36" s="193"/>
      <c r="DK36" s="193"/>
      <c r="DL36" s="193"/>
      <c r="DM36" s="193"/>
      <c r="DN36" s="193"/>
      <c r="DO36" s="193"/>
      <c r="DP36" s="193"/>
      <c r="DQ36" s="193"/>
      <c r="DR36" s="193"/>
      <c r="DS36" s="193"/>
      <c r="DT36" s="193"/>
      <c r="DU36" s="193"/>
      <c r="DV36" s="193"/>
      <c r="DW36" s="194"/>
      <c r="DX36" s="192"/>
      <c r="DY36" s="193"/>
      <c r="DZ36" s="193"/>
      <c r="EA36" s="193"/>
      <c r="EB36" s="193"/>
      <c r="EC36" s="193"/>
      <c r="ED36" s="193"/>
      <c r="EE36" s="193"/>
      <c r="EF36" s="193"/>
      <c r="EG36" s="193"/>
      <c r="EH36" s="193"/>
      <c r="EI36" s="193"/>
      <c r="EJ36" s="193"/>
      <c r="EK36" s="193"/>
      <c r="EL36" s="194"/>
      <c r="EM36" s="192"/>
      <c r="EN36" s="193"/>
      <c r="EO36" s="193"/>
      <c r="EP36" s="193"/>
      <c r="EQ36" s="193"/>
      <c r="ER36" s="193"/>
      <c r="ES36" s="193"/>
      <c r="ET36" s="193"/>
      <c r="EU36" s="193"/>
      <c r="EV36" s="193"/>
      <c r="EW36" s="193"/>
      <c r="EX36" s="193"/>
      <c r="EY36" s="193"/>
      <c r="EZ36" s="193"/>
      <c r="FA36" s="194"/>
    </row>
    <row r="37" spans="1:157" s="4" customFormat="1" ht="18.75">
      <c r="A37" s="201" t="s">
        <v>75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3"/>
      <c r="AR37" s="63"/>
      <c r="AS37" s="225">
        <v>831</v>
      </c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7"/>
      <c r="BJ37" s="81" t="s">
        <v>223</v>
      </c>
      <c r="BK37" s="221">
        <f t="shared" si="0"/>
        <v>0</v>
      </c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3"/>
      <c r="CC37" s="192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4"/>
      <c r="CR37" s="78"/>
      <c r="CS37" s="77"/>
      <c r="CT37" s="192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4"/>
      <c r="DI37" s="192"/>
      <c r="DJ37" s="193"/>
      <c r="DK37" s="193"/>
      <c r="DL37" s="193"/>
      <c r="DM37" s="193"/>
      <c r="DN37" s="193"/>
      <c r="DO37" s="193"/>
      <c r="DP37" s="193"/>
      <c r="DQ37" s="193"/>
      <c r="DR37" s="193"/>
      <c r="DS37" s="193"/>
      <c r="DT37" s="193"/>
      <c r="DU37" s="193"/>
      <c r="DV37" s="193"/>
      <c r="DW37" s="194"/>
      <c r="DX37" s="192"/>
      <c r="DY37" s="193"/>
      <c r="DZ37" s="193"/>
      <c r="EA37" s="193"/>
      <c r="EB37" s="193"/>
      <c r="EC37" s="193"/>
      <c r="ED37" s="193"/>
      <c r="EE37" s="193"/>
      <c r="EF37" s="193"/>
      <c r="EG37" s="193"/>
      <c r="EH37" s="193"/>
      <c r="EI37" s="193"/>
      <c r="EJ37" s="193"/>
      <c r="EK37" s="193"/>
      <c r="EL37" s="194"/>
      <c r="EM37" s="192"/>
      <c r="EN37" s="193"/>
      <c r="EO37" s="193"/>
      <c r="EP37" s="193"/>
      <c r="EQ37" s="193"/>
      <c r="ER37" s="193"/>
      <c r="ES37" s="193"/>
      <c r="ET37" s="193"/>
      <c r="EU37" s="193"/>
      <c r="EV37" s="193"/>
      <c r="EW37" s="193"/>
      <c r="EX37" s="193"/>
      <c r="EY37" s="193"/>
      <c r="EZ37" s="193"/>
      <c r="FA37" s="194"/>
    </row>
    <row r="38" spans="1:157" s="4" customFormat="1" ht="18.75">
      <c r="A38" s="201" t="s">
        <v>179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3"/>
      <c r="AR38" s="63"/>
      <c r="AS38" s="225">
        <v>244</v>
      </c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7"/>
      <c r="BJ38" s="81" t="s">
        <v>226</v>
      </c>
      <c r="BK38" s="221">
        <f t="shared" si="0"/>
        <v>0</v>
      </c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3"/>
      <c r="CC38" s="192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3"/>
      <c r="CP38" s="193"/>
      <c r="CQ38" s="194"/>
      <c r="CR38" s="78"/>
      <c r="CS38" s="77"/>
      <c r="CT38" s="192"/>
      <c r="CU38" s="193"/>
      <c r="CV38" s="193"/>
      <c r="CW38" s="193"/>
      <c r="CX38" s="193"/>
      <c r="CY38" s="193"/>
      <c r="CZ38" s="193"/>
      <c r="DA38" s="193"/>
      <c r="DB38" s="193"/>
      <c r="DC38" s="193"/>
      <c r="DD38" s="193"/>
      <c r="DE38" s="193"/>
      <c r="DF38" s="193"/>
      <c r="DG38" s="193"/>
      <c r="DH38" s="194"/>
      <c r="DI38" s="192"/>
      <c r="DJ38" s="193"/>
      <c r="DK38" s="193"/>
      <c r="DL38" s="193"/>
      <c r="DM38" s="193"/>
      <c r="DN38" s="193"/>
      <c r="DO38" s="193"/>
      <c r="DP38" s="193"/>
      <c r="DQ38" s="193"/>
      <c r="DR38" s="193"/>
      <c r="DS38" s="193"/>
      <c r="DT38" s="193"/>
      <c r="DU38" s="193"/>
      <c r="DV38" s="193"/>
      <c r="DW38" s="194"/>
      <c r="DX38" s="192"/>
      <c r="DY38" s="193"/>
      <c r="DZ38" s="193"/>
      <c r="EA38" s="193"/>
      <c r="EB38" s="193"/>
      <c r="EC38" s="193"/>
      <c r="ED38" s="193"/>
      <c r="EE38" s="193"/>
      <c r="EF38" s="193"/>
      <c r="EG38" s="193"/>
      <c r="EH38" s="193"/>
      <c r="EI38" s="193"/>
      <c r="EJ38" s="193"/>
      <c r="EK38" s="193"/>
      <c r="EL38" s="194"/>
      <c r="EM38" s="192"/>
      <c r="EN38" s="193"/>
      <c r="EO38" s="193"/>
      <c r="EP38" s="193"/>
      <c r="EQ38" s="193"/>
      <c r="ER38" s="193"/>
      <c r="ES38" s="193"/>
      <c r="ET38" s="193"/>
      <c r="EU38" s="193"/>
      <c r="EV38" s="193"/>
      <c r="EW38" s="193"/>
      <c r="EX38" s="193"/>
      <c r="EY38" s="193"/>
      <c r="EZ38" s="193"/>
      <c r="FA38" s="194"/>
    </row>
    <row r="39" spans="1:157" s="4" customFormat="1" ht="18.75">
      <c r="A39" s="201" t="s">
        <v>228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3"/>
      <c r="AR39" s="63"/>
      <c r="AS39" s="225">
        <v>853</v>
      </c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7"/>
      <c r="BJ39" s="81" t="s">
        <v>227</v>
      </c>
      <c r="BK39" s="221">
        <f t="shared" si="0"/>
        <v>3000</v>
      </c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3"/>
      <c r="CC39" s="192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4"/>
      <c r="CR39" s="78"/>
      <c r="CS39" s="77"/>
      <c r="CT39" s="192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4"/>
      <c r="DI39" s="192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4"/>
      <c r="DX39" s="192">
        <v>3000</v>
      </c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4"/>
      <c r="EM39" s="192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4"/>
    </row>
    <row r="40" spans="1:157" s="4" customFormat="1" ht="33" customHeight="1">
      <c r="A40" s="201" t="s">
        <v>74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3"/>
      <c r="AR40" s="63"/>
      <c r="AS40" s="225">
        <v>851</v>
      </c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7"/>
      <c r="BJ40" s="81" t="s">
        <v>184</v>
      </c>
      <c r="BK40" s="221">
        <f t="shared" si="0"/>
        <v>711325</v>
      </c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3"/>
      <c r="CC40" s="192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4"/>
      <c r="CR40" s="78">
        <v>711325</v>
      </c>
      <c r="CS40" s="77"/>
      <c r="CT40" s="192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4"/>
      <c r="DI40" s="192"/>
      <c r="DJ40" s="193"/>
      <c r="DK40" s="193"/>
      <c r="DL40" s="193"/>
      <c r="DM40" s="193"/>
      <c r="DN40" s="193"/>
      <c r="DO40" s="193"/>
      <c r="DP40" s="193"/>
      <c r="DQ40" s="193"/>
      <c r="DR40" s="193"/>
      <c r="DS40" s="193"/>
      <c r="DT40" s="193"/>
      <c r="DU40" s="193"/>
      <c r="DV40" s="193"/>
      <c r="DW40" s="194"/>
      <c r="DX40" s="192"/>
      <c r="DY40" s="193"/>
      <c r="DZ40" s="193"/>
      <c r="EA40" s="193"/>
      <c r="EB40" s="193"/>
      <c r="EC40" s="193"/>
      <c r="ED40" s="193"/>
      <c r="EE40" s="193"/>
      <c r="EF40" s="193"/>
      <c r="EG40" s="193"/>
      <c r="EH40" s="193"/>
      <c r="EI40" s="193"/>
      <c r="EJ40" s="193"/>
      <c r="EK40" s="193"/>
      <c r="EL40" s="194"/>
      <c r="EM40" s="192"/>
      <c r="EN40" s="193"/>
      <c r="EO40" s="193"/>
      <c r="EP40" s="193"/>
      <c r="EQ40" s="193"/>
      <c r="ER40" s="193"/>
      <c r="ES40" s="193"/>
      <c r="ET40" s="193"/>
      <c r="EU40" s="193"/>
      <c r="EV40" s="193"/>
      <c r="EW40" s="193"/>
      <c r="EX40" s="193"/>
      <c r="EY40" s="193"/>
      <c r="EZ40" s="193"/>
      <c r="FA40" s="194"/>
    </row>
    <row r="41" spans="1:157" s="4" customFormat="1" ht="18.75">
      <c r="A41" s="201" t="s">
        <v>224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3"/>
      <c r="AR41" s="63"/>
      <c r="AS41" s="225">
        <v>852</v>
      </c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7"/>
      <c r="BJ41" s="81" t="s">
        <v>184</v>
      </c>
      <c r="BK41" s="221">
        <f t="shared" si="0"/>
        <v>0</v>
      </c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3"/>
      <c r="CC41" s="192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4"/>
      <c r="CR41" s="78"/>
      <c r="CS41" s="77"/>
      <c r="CT41" s="192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4"/>
      <c r="DI41" s="192"/>
      <c r="DJ41" s="193"/>
      <c r="DK41" s="193"/>
      <c r="DL41" s="193"/>
      <c r="DM41" s="193"/>
      <c r="DN41" s="193"/>
      <c r="DO41" s="193"/>
      <c r="DP41" s="193"/>
      <c r="DQ41" s="193"/>
      <c r="DR41" s="193"/>
      <c r="DS41" s="193"/>
      <c r="DT41" s="193"/>
      <c r="DU41" s="193"/>
      <c r="DV41" s="193"/>
      <c r="DW41" s="194"/>
      <c r="DX41" s="192"/>
      <c r="DY41" s="193"/>
      <c r="DZ41" s="193"/>
      <c r="EA41" s="193"/>
      <c r="EB41" s="193"/>
      <c r="EC41" s="193"/>
      <c r="ED41" s="193"/>
      <c r="EE41" s="193"/>
      <c r="EF41" s="193"/>
      <c r="EG41" s="193"/>
      <c r="EH41" s="193"/>
      <c r="EI41" s="193"/>
      <c r="EJ41" s="193"/>
      <c r="EK41" s="193"/>
      <c r="EL41" s="194"/>
      <c r="EM41" s="192"/>
      <c r="EN41" s="193"/>
      <c r="EO41" s="193"/>
      <c r="EP41" s="193"/>
      <c r="EQ41" s="193"/>
      <c r="ER41" s="193"/>
      <c r="ES41" s="193"/>
      <c r="ET41" s="193"/>
      <c r="EU41" s="193"/>
      <c r="EV41" s="193"/>
      <c r="EW41" s="193"/>
      <c r="EX41" s="193"/>
      <c r="EY41" s="193"/>
      <c r="EZ41" s="193"/>
      <c r="FA41" s="194"/>
    </row>
    <row r="42" spans="1:157" s="4" customFormat="1" ht="18.75">
      <c r="A42" s="201" t="s">
        <v>225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3"/>
      <c r="AR42" s="63"/>
      <c r="AS42" s="225">
        <v>853</v>
      </c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7"/>
      <c r="BJ42" s="81" t="s">
        <v>184</v>
      </c>
      <c r="BK42" s="221">
        <f t="shared" si="0"/>
        <v>7093</v>
      </c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3"/>
      <c r="CC42" s="192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4"/>
      <c r="CR42" s="78">
        <v>7093</v>
      </c>
      <c r="CS42" s="77"/>
      <c r="CT42" s="192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4"/>
      <c r="DI42" s="192"/>
      <c r="DJ42" s="193"/>
      <c r="DK42" s="193"/>
      <c r="DL42" s="193"/>
      <c r="DM42" s="193"/>
      <c r="DN42" s="193"/>
      <c r="DO42" s="193"/>
      <c r="DP42" s="193"/>
      <c r="DQ42" s="193"/>
      <c r="DR42" s="193"/>
      <c r="DS42" s="193"/>
      <c r="DT42" s="193"/>
      <c r="DU42" s="193"/>
      <c r="DV42" s="193"/>
      <c r="DW42" s="194"/>
      <c r="DX42" s="192"/>
      <c r="DY42" s="193"/>
      <c r="DZ42" s="193"/>
      <c r="EA42" s="193"/>
      <c r="EB42" s="193"/>
      <c r="EC42" s="193"/>
      <c r="ED42" s="193"/>
      <c r="EE42" s="193"/>
      <c r="EF42" s="193"/>
      <c r="EG42" s="193"/>
      <c r="EH42" s="193"/>
      <c r="EI42" s="193"/>
      <c r="EJ42" s="193"/>
      <c r="EK42" s="193"/>
      <c r="EL42" s="194"/>
      <c r="EM42" s="192"/>
      <c r="EN42" s="193"/>
      <c r="EO42" s="193"/>
      <c r="EP42" s="193"/>
      <c r="EQ42" s="193"/>
      <c r="ER42" s="193"/>
      <c r="ES42" s="193"/>
      <c r="ET42" s="193"/>
      <c r="EU42" s="193"/>
      <c r="EV42" s="193"/>
      <c r="EW42" s="193"/>
      <c r="EX42" s="193"/>
      <c r="EY42" s="193"/>
      <c r="EZ42" s="193"/>
      <c r="FA42" s="194"/>
    </row>
    <row r="43" spans="1:157" s="4" customFormat="1" ht="39" customHeight="1" hidden="1">
      <c r="A43" s="211" t="s">
        <v>24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9"/>
      <c r="AR43" s="60">
        <v>240</v>
      </c>
      <c r="AS43" s="225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7"/>
      <c r="BJ43" s="81"/>
      <c r="BK43" s="221">
        <f t="shared" si="0"/>
        <v>0</v>
      </c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3"/>
      <c r="CC43" s="192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4"/>
      <c r="CR43" s="77"/>
      <c r="CS43" s="78"/>
      <c r="CT43" s="192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4"/>
      <c r="DI43" s="192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4"/>
      <c r="DX43" s="192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4"/>
      <c r="EM43" s="76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4"/>
    </row>
    <row r="44" spans="1:157" s="4" customFormat="1" ht="18.75" customHeight="1" hidden="1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3"/>
      <c r="AR44" s="63"/>
      <c r="AS44" s="225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7"/>
      <c r="BJ44" s="81"/>
      <c r="BK44" s="221">
        <f t="shared" si="0"/>
        <v>0</v>
      </c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3"/>
      <c r="CC44" s="192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4"/>
      <c r="CR44" s="77"/>
      <c r="CS44" s="78"/>
      <c r="CT44" s="192"/>
      <c r="CU44" s="193"/>
      <c r="CV44" s="193"/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4"/>
      <c r="DI44" s="192"/>
      <c r="DJ44" s="193"/>
      <c r="DK44" s="193"/>
      <c r="DL44" s="193"/>
      <c r="DM44" s="193"/>
      <c r="DN44" s="193"/>
      <c r="DO44" s="193"/>
      <c r="DP44" s="193"/>
      <c r="DQ44" s="193"/>
      <c r="DR44" s="193"/>
      <c r="DS44" s="193"/>
      <c r="DT44" s="193"/>
      <c r="DU44" s="193"/>
      <c r="DV44" s="193"/>
      <c r="DW44" s="194"/>
      <c r="DX44" s="192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4"/>
      <c r="EM44" s="76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4"/>
    </row>
    <row r="45" spans="1:157" s="4" customFormat="1" ht="39" customHeight="1" hidden="1">
      <c r="A45" s="211" t="s">
        <v>29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9"/>
      <c r="AR45" s="63"/>
      <c r="AS45" s="225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7"/>
      <c r="BJ45" s="81"/>
      <c r="BK45" s="221">
        <f t="shared" si="0"/>
        <v>0</v>
      </c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3"/>
      <c r="CC45" s="192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4"/>
      <c r="CR45" s="77"/>
      <c r="CS45" s="78"/>
      <c r="CT45" s="192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4"/>
      <c r="DI45" s="192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4"/>
      <c r="DX45" s="192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4"/>
      <c r="EM45" s="76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4"/>
    </row>
    <row r="46" spans="1:157" s="4" customFormat="1" ht="57" customHeight="1" hidden="1">
      <c r="A46" s="211" t="s">
        <v>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9"/>
      <c r="AR46" s="63"/>
      <c r="AS46" s="225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7"/>
      <c r="BJ46" s="81"/>
      <c r="BK46" s="221">
        <f t="shared" si="0"/>
        <v>0</v>
      </c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3"/>
      <c r="CC46" s="192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4"/>
      <c r="CR46" s="77"/>
      <c r="CS46" s="78"/>
      <c r="CT46" s="192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4"/>
      <c r="DI46" s="192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4"/>
      <c r="DX46" s="192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4"/>
      <c r="EM46" s="76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4"/>
    </row>
    <row r="47" spans="1:157" s="4" customFormat="1" ht="36" customHeight="1">
      <c r="A47" s="201" t="s">
        <v>77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3"/>
      <c r="AR47" s="60">
        <v>250</v>
      </c>
      <c r="AS47" s="225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7"/>
      <c r="BJ47" s="81"/>
      <c r="BK47" s="221">
        <f t="shared" si="0"/>
        <v>0</v>
      </c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3"/>
      <c r="CC47" s="221">
        <f>CC49</f>
        <v>0</v>
      </c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3"/>
      <c r="CR47" s="119">
        <f>CR49</f>
        <v>0</v>
      </c>
      <c r="CS47" s="122">
        <f>CS49</f>
        <v>0</v>
      </c>
      <c r="CT47" s="221">
        <f>CT49</f>
        <v>0</v>
      </c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3"/>
      <c r="DI47" s="221">
        <f>DI49</f>
        <v>0</v>
      </c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3"/>
      <c r="DX47" s="221">
        <f>DX49</f>
        <v>0</v>
      </c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3"/>
      <c r="EM47" s="221">
        <f>EM49</f>
        <v>0</v>
      </c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3"/>
    </row>
    <row r="48" spans="1:157" s="4" customFormat="1" ht="14.25" customHeight="1">
      <c r="A48" s="243" t="s">
        <v>71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5"/>
      <c r="AR48" s="63"/>
      <c r="AS48" s="225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7"/>
      <c r="BJ48" s="81"/>
      <c r="BK48" s="263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5"/>
      <c r="CC48" s="192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4"/>
      <c r="CR48" s="77"/>
      <c r="CS48" s="78"/>
      <c r="CT48" s="192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4"/>
      <c r="DI48" s="192"/>
      <c r="DJ48" s="193"/>
      <c r="DK48" s="193"/>
      <c r="DL48" s="193"/>
      <c r="DM48" s="193"/>
      <c r="DN48" s="193"/>
      <c r="DO48" s="193"/>
      <c r="DP48" s="193"/>
      <c r="DQ48" s="193"/>
      <c r="DR48" s="193"/>
      <c r="DS48" s="193"/>
      <c r="DT48" s="193"/>
      <c r="DU48" s="193"/>
      <c r="DV48" s="193"/>
      <c r="DW48" s="194"/>
      <c r="DX48" s="192"/>
      <c r="DY48" s="193"/>
      <c r="DZ48" s="193"/>
      <c r="EA48" s="193"/>
      <c r="EB48" s="193"/>
      <c r="EC48" s="193"/>
      <c r="ED48" s="193"/>
      <c r="EE48" s="193"/>
      <c r="EF48" s="193"/>
      <c r="EG48" s="193"/>
      <c r="EH48" s="193"/>
      <c r="EI48" s="193"/>
      <c r="EJ48" s="193"/>
      <c r="EK48" s="193"/>
      <c r="EL48" s="194"/>
      <c r="EM48" s="192"/>
      <c r="EN48" s="193"/>
      <c r="EO48" s="193"/>
      <c r="EP48" s="193"/>
      <c r="EQ48" s="193"/>
      <c r="ER48" s="193"/>
      <c r="ES48" s="193"/>
      <c r="ET48" s="193"/>
      <c r="EU48" s="193"/>
      <c r="EV48" s="193"/>
      <c r="EW48" s="193"/>
      <c r="EX48" s="193"/>
      <c r="EY48" s="193"/>
      <c r="EZ48" s="193"/>
      <c r="FA48" s="194"/>
    </row>
    <row r="49" spans="1:157" s="4" customFormat="1" ht="18.75">
      <c r="A49" s="201" t="s">
        <v>28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3"/>
      <c r="AR49" s="63"/>
      <c r="AS49" s="236">
        <v>244</v>
      </c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81" t="s">
        <v>184</v>
      </c>
      <c r="BK49" s="221">
        <f>CC49+CR49+CS49+CT49+DI49+DX49</f>
        <v>0</v>
      </c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3"/>
      <c r="CC49" s="192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4"/>
      <c r="CR49" s="77"/>
      <c r="CS49" s="78"/>
      <c r="CT49" s="192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4"/>
      <c r="DI49" s="192"/>
      <c r="DJ49" s="193"/>
      <c r="DK49" s="193"/>
      <c r="DL49" s="193"/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4"/>
      <c r="DX49" s="192"/>
      <c r="DY49" s="193"/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4"/>
      <c r="EM49" s="192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/>
      <c r="EZ49" s="193"/>
      <c r="FA49" s="194"/>
    </row>
    <row r="50" spans="1:157" s="4" customFormat="1" ht="37.5" customHeight="1">
      <c r="A50" s="215" t="s">
        <v>78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7"/>
      <c r="AR50" s="86">
        <v>260</v>
      </c>
      <c r="AS50" s="218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20"/>
      <c r="BJ50" s="87"/>
      <c r="BK50" s="221">
        <f>CC50+CR50+CS50+CT50+DI50+DX50</f>
        <v>2837249</v>
      </c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3"/>
      <c r="CC50" s="221">
        <f>CC52+CC53+CC54+CC55+CC56+CC60+CC61+CC64</f>
        <v>0</v>
      </c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3"/>
      <c r="CR50" s="119">
        <f>CR52+CR53+CR54+CR55+CR56+CR60+CR61+CR64</f>
        <v>1890249</v>
      </c>
      <c r="CS50" s="122">
        <f>CS52+CS53+CS54+CS55+CS56+CS60+CS61+CS64</f>
        <v>0</v>
      </c>
      <c r="CT50" s="221">
        <f>CT52+CT53+CT54+CT55+CT56+CT60+CT61+CT64</f>
        <v>0</v>
      </c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3"/>
      <c r="DI50" s="221">
        <f>DI52+DI53+DI54+DI55+DI56+DI60+DI61+DI64</f>
        <v>0</v>
      </c>
      <c r="DJ50" s="222"/>
      <c r="DK50" s="222"/>
      <c r="DL50" s="222"/>
      <c r="DM50" s="222"/>
      <c r="DN50" s="222"/>
      <c r="DO50" s="222"/>
      <c r="DP50" s="222"/>
      <c r="DQ50" s="222"/>
      <c r="DR50" s="222"/>
      <c r="DS50" s="222"/>
      <c r="DT50" s="222"/>
      <c r="DU50" s="222"/>
      <c r="DV50" s="222"/>
      <c r="DW50" s="223"/>
      <c r="DX50" s="221">
        <f>DX52+DX53+DX54+DX55+DX56+DX60+DX61+DX64</f>
        <v>947000</v>
      </c>
      <c r="DY50" s="222"/>
      <c r="DZ50" s="222"/>
      <c r="EA50" s="222"/>
      <c r="EB50" s="222"/>
      <c r="EC50" s="222"/>
      <c r="ED50" s="222"/>
      <c r="EE50" s="222"/>
      <c r="EF50" s="222"/>
      <c r="EG50" s="222"/>
      <c r="EH50" s="222"/>
      <c r="EI50" s="222"/>
      <c r="EJ50" s="222"/>
      <c r="EK50" s="222"/>
      <c r="EL50" s="223"/>
      <c r="EM50" s="221">
        <f>EM52+EM53+EM54+EM55+EM56+EM60+EM61+EM64</f>
        <v>0</v>
      </c>
      <c r="EN50" s="222"/>
      <c r="EO50" s="222"/>
      <c r="EP50" s="222"/>
      <c r="EQ50" s="222"/>
      <c r="ER50" s="222"/>
      <c r="ES50" s="222"/>
      <c r="ET50" s="222"/>
      <c r="EU50" s="222"/>
      <c r="EV50" s="222"/>
      <c r="EW50" s="222"/>
      <c r="EX50" s="222"/>
      <c r="EY50" s="222"/>
      <c r="EZ50" s="222"/>
      <c r="FA50" s="223"/>
    </row>
    <row r="51" spans="1:157" s="4" customFormat="1" ht="15" customHeight="1">
      <c r="A51" s="201" t="s">
        <v>71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3"/>
      <c r="AR51" s="63"/>
      <c r="AS51" s="212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4"/>
      <c r="BJ51" s="81"/>
      <c r="BK51" s="263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5"/>
      <c r="CC51" s="192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4"/>
      <c r="CR51" s="77"/>
      <c r="CS51" s="78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/>
      <c r="DF51" s="193"/>
      <c r="DG51" s="193"/>
      <c r="DH51" s="194"/>
      <c r="DI51" s="192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4"/>
      <c r="DX51" s="192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4"/>
      <c r="EM51" s="246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8"/>
    </row>
    <row r="52" spans="1:157" s="4" customFormat="1" ht="18.75">
      <c r="A52" s="211" t="s">
        <v>17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9"/>
      <c r="AR52" s="63"/>
      <c r="AS52" s="225">
        <v>244</v>
      </c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7"/>
      <c r="BJ52" s="81" t="s">
        <v>187</v>
      </c>
      <c r="BK52" s="221">
        <f t="shared" si="0"/>
        <v>31000</v>
      </c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3"/>
      <c r="CC52" s="192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4"/>
      <c r="CR52" s="77">
        <v>31000</v>
      </c>
      <c r="CS52" s="78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4"/>
      <c r="DI52" s="192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4"/>
      <c r="DX52" s="192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4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</row>
    <row r="53" spans="1:157" s="4" customFormat="1" ht="18.75">
      <c r="A53" s="211" t="s">
        <v>18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9"/>
      <c r="AR53" s="63"/>
      <c r="AS53" s="225">
        <v>244</v>
      </c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7"/>
      <c r="BJ53" s="81" t="s">
        <v>188</v>
      </c>
      <c r="BK53" s="221">
        <f t="shared" si="0"/>
        <v>0</v>
      </c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3"/>
      <c r="CC53" s="192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4"/>
      <c r="CR53" s="77"/>
      <c r="CS53" s="78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4"/>
      <c r="DI53" s="192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4"/>
      <c r="DX53" s="192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4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</row>
    <row r="54" spans="1:157" s="4" customFormat="1" ht="18.75">
      <c r="A54" s="211" t="s">
        <v>19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9"/>
      <c r="AR54" s="63"/>
      <c r="AS54" s="225">
        <v>244</v>
      </c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7"/>
      <c r="BJ54" s="81" t="s">
        <v>189</v>
      </c>
      <c r="BK54" s="221">
        <f>CC54+CR54+CS54+CT54+DI54+DX54</f>
        <v>1120658</v>
      </c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3"/>
      <c r="CC54" s="192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4"/>
      <c r="CR54" s="77">
        <v>1120658</v>
      </c>
      <c r="CS54" s="78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4"/>
      <c r="DI54" s="192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4"/>
      <c r="DX54" s="192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4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</row>
    <row r="55" spans="1:157" s="4" customFormat="1" ht="18.75">
      <c r="A55" s="211" t="s">
        <v>20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9"/>
      <c r="AR55" s="63"/>
      <c r="AS55" s="236">
        <v>244</v>
      </c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81" t="s">
        <v>190</v>
      </c>
      <c r="BK55" s="221">
        <f aca="true" t="shared" si="1" ref="BK55:BK83">CC55+CR55+CS55+CT55+DI55+DX55</f>
        <v>0</v>
      </c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3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78"/>
      <c r="CS55" s="78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</row>
    <row r="56" spans="1:157" s="4" customFormat="1" ht="18.75">
      <c r="A56" s="211" t="s">
        <v>79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9"/>
      <c r="AR56" s="63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113">
        <v>225</v>
      </c>
      <c r="BK56" s="221">
        <f t="shared" si="1"/>
        <v>563515</v>
      </c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3"/>
      <c r="CC56" s="249">
        <f>SUM(CC58:CQ59)</f>
        <v>0</v>
      </c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121">
        <f>SUM(CR57:CR59)</f>
        <v>163515</v>
      </c>
      <c r="CS56" s="121">
        <f>SUM(CS57:CS59)</f>
        <v>0</v>
      </c>
      <c r="CT56" s="249">
        <f>SUM(CT57:DH59)</f>
        <v>0</v>
      </c>
      <c r="CU56" s="249"/>
      <c r="CV56" s="249"/>
      <c r="CW56" s="249"/>
      <c r="CX56" s="249"/>
      <c r="CY56" s="249"/>
      <c r="CZ56" s="249"/>
      <c r="DA56" s="249"/>
      <c r="DB56" s="249"/>
      <c r="DC56" s="249"/>
      <c r="DD56" s="249"/>
      <c r="DE56" s="249"/>
      <c r="DF56" s="249"/>
      <c r="DG56" s="249"/>
      <c r="DH56" s="249"/>
      <c r="DI56" s="249">
        <f>SUM(DI57:DW59)</f>
        <v>0</v>
      </c>
      <c r="DJ56" s="249"/>
      <c r="DK56" s="249"/>
      <c r="DL56" s="249"/>
      <c r="DM56" s="249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>
        <f>SUM(DX57:EL59)</f>
        <v>400000</v>
      </c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2"/>
      <c r="EM56" s="250">
        <f>SUM(EM57:FA59)</f>
        <v>0</v>
      </c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51"/>
      <c r="EZ56" s="251"/>
      <c r="FA56" s="252"/>
    </row>
    <row r="57" spans="1:157" s="4" customFormat="1" ht="18.75">
      <c r="A57" s="211" t="s">
        <v>79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9"/>
      <c r="AR57" s="63"/>
      <c r="AS57" s="236">
        <v>244</v>
      </c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81" t="s">
        <v>197</v>
      </c>
      <c r="BK57" s="221">
        <f t="shared" si="1"/>
        <v>563515</v>
      </c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3"/>
      <c r="CC57" s="192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4"/>
      <c r="CR57" s="78">
        <v>163515</v>
      </c>
      <c r="CS57" s="78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192">
        <v>400000</v>
      </c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4"/>
      <c r="EM57" s="192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4"/>
    </row>
    <row r="58" spans="1:157" s="4" customFormat="1" ht="18.75">
      <c r="A58" s="211" t="s">
        <v>238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9"/>
      <c r="AR58" s="63"/>
      <c r="AS58" s="236">
        <v>243</v>
      </c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81" t="s">
        <v>198</v>
      </c>
      <c r="BK58" s="221">
        <f t="shared" si="1"/>
        <v>0</v>
      </c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3"/>
      <c r="CC58" s="192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4"/>
      <c r="CR58" s="78"/>
      <c r="CS58" s="78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192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4"/>
      <c r="EM58" s="192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4"/>
    </row>
    <row r="59" spans="1:157" s="4" customFormat="1" ht="18.75">
      <c r="A59" s="211" t="s">
        <v>239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9"/>
      <c r="AR59" s="63"/>
      <c r="AS59" s="236">
        <v>244</v>
      </c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81" t="s">
        <v>196</v>
      </c>
      <c r="BK59" s="221">
        <f t="shared" si="1"/>
        <v>0</v>
      </c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3"/>
      <c r="CC59" s="192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4"/>
      <c r="CR59" s="78"/>
      <c r="CS59" s="78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192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4"/>
      <c r="EM59" s="192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4"/>
    </row>
    <row r="60" spans="1:157" s="4" customFormat="1" ht="18.75">
      <c r="A60" s="211" t="s">
        <v>21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9"/>
      <c r="AR60" s="63"/>
      <c r="AS60" s="236">
        <v>244</v>
      </c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81" t="s">
        <v>191</v>
      </c>
      <c r="BK60" s="221">
        <f t="shared" si="1"/>
        <v>252056</v>
      </c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3"/>
      <c r="CC60" s="192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4"/>
      <c r="CR60" s="78">
        <v>152056</v>
      </c>
      <c r="CS60" s="78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>
        <v>100000</v>
      </c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</row>
    <row r="61" spans="1:157" s="4" customFormat="1" ht="18.75">
      <c r="A61" s="211" t="s">
        <v>22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9"/>
      <c r="AR61" s="6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113">
        <v>310</v>
      </c>
      <c r="BK61" s="221">
        <f t="shared" si="1"/>
        <v>200000</v>
      </c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3"/>
      <c r="CC61" s="249">
        <f>SUM(CC62:CQ63)</f>
        <v>0</v>
      </c>
      <c r="CD61" s="249"/>
      <c r="CE61" s="249"/>
      <c r="CF61" s="249"/>
      <c r="CG61" s="249"/>
      <c r="CH61" s="249"/>
      <c r="CI61" s="249"/>
      <c r="CJ61" s="249"/>
      <c r="CK61" s="249"/>
      <c r="CL61" s="249"/>
      <c r="CM61" s="249"/>
      <c r="CN61" s="249"/>
      <c r="CO61" s="249"/>
      <c r="CP61" s="249"/>
      <c r="CQ61" s="249"/>
      <c r="CR61" s="121">
        <f>SUM(CR62:CR63)</f>
        <v>0</v>
      </c>
      <c r="CS61" s="121">
        <f>SUM(CS62:CS63)</f>
        <v>0</v>
      </c>
      <c r="CT61" s="249">
        <f>SUM(CT62:DF63)</f>
        <v>0</v>
      </c>
      <c r="CU61" s="249"/>
      <c r="CV61" s="249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49">
        <f>SUM(DI62:DW63)</f>
        <v>0</v>
      </c>
      <c r="DJ61" s="249"/>
      <c r="DK61" s="249"/>
      <c r="DL61" s="249"/>
      <c r="DM61" s="249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>
        <f>SUM(DX62:EL63)</f>
        <v>200000</v>
      </c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2"/>
      <c r="EM61" s="250">
        <f>SUM(EM62:FA63)</f>
        <v>0</v>
      </c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2"/>
    </row>
    <row r="62" spans="1:157" s="4" customFormat="1" ht="18.75">
      <c r="A62" s="211" t="s">
        <v>22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9"/>
      <c r="AR62" s="66"/>
      <c r="AS62" s="236">
        <v>244</v>
      </c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81" t="s">
        <v>192</v>
      </c>
      <c r="BK62" s="221">
        <f t="shared" si="1"/>
        <v>200000</v>
      </c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3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78"/>
      <c r="CS62" s="78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>
        <v>200000</v>
      </c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192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4"/>
    </row>
    <row r="63" spans="1:157" s="4" customFormat="1" ht="18.75">
      <c r="A63" s="211" t="s">
        <v>22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9"/>
      <c r="AR63" s="66"/>
      <c r="AS63" s="236">
        <v>244</v>
      </c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81" t="s">
        <v>193</v>
      </c>
      <c r="BK63" s="221">
        <f t="shared" si="1"/>
        <v>0</v>
      </c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3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78"/>
      <c r="CS63" s="78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192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4"/>
    </row>
    <row r="64" spans="1:157" s="4" customFormat="1" ht="19.5" customHeight="1">
      <c r="A64" s="211" t="s">
        <v>23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9"/>
      <c r="AR64" s="63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113">
        <v>340</v>
      </c>
      <c r="BK64" s="221">
        <f t="shared" si="1"/>
        <v>670020</v>
      </c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3"/>
      <c r="CC64" s="253">
        <f>SUM(CC65:CQ70)</f>
        <v>0</v>
      </c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75">
        <f>SUM(CR65:CR70)</f>
        <v>423020</v>
      </c>
      <c r="CS64" s="75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>
        <f>SUM(DX65:EL70)</f>
        <v>247000</v>
      </c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195">
        <f>SUM(EM65:FA70)</f>
        <v>0</v>
      </c>
      <c r="EN64" s="196"/>
      <c r="EO64" s="196"/>
      <c r="EP64" s="196"/>
      <c r="EQ64" s="196"/>
      <c r="ER64" s="196"/>
      <c r="ES64" s="196"/>
      <c r="ET64" s="196"/>
      <c r="EU64" s="196"/>
      <c r="EV64" s="196"/>
      <c r="EW64" s="196"/>
      <c r="EX64" s="196"/>
      <c r="EY64" s="196"/>
      <c r="EZ64" s="196"/>
      <c r="FA64" s="197"/>
    </row>
    <row r="65" spans="1:157" s="4" customFormat="1" ht="19.5" customHeight="1">
      <c r="A65" s="211" t="s">
        <v>211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9"/>
      <c r="AR65" s="63"/>
      <c r="AS65" s="236">
        <v>244</v>
      </c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114" t="s">
        <v>217</v>
      </c>
      <c r="BK65" s="221">
        <f t="shared" si="1"/>
        <v>3000</v>
      </c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3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78">
        <v>3000</v>
      </c>
      <c r="CS65" s="78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192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4"/>
    </row>
    <row r="66" spans="1:157" s="4" customFormat="1" ht="19.5" customHeight="1">
      <c r="A66" s="211" t="s">
        <v>212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9"/>
      <c r="AR66" s="63"/>
      <c r="AS66" s="236">
        <v>244</v>
      </c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114" t="s">
        <v>218</v>
      </c>
      <c r="BK66" s="221">
        <f t="shared" si="1"/>
        <v>325620</v>
      </c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78">
        <v>325620</v>
      </c>
      <c r="CS66" s="78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192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4"/>
    </row>
    <row r="67" spans="1:157" s="4" customFormat="1" ht="19.5" customHeight="1">
      <c r="A67" s="211" t="s">
        <v>213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9"/>
      <c r="AR67" s="63"/>
      <c r="AS67" s="236">
        <v>244</v>
      </c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114" t="s">
        <v>219</v>
      </c>
      <c r="BK67" s="221">
        <f t="shared" si="1"/>
        <v>102800</v>
      </c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78">
        <v>22800</v>
      </c>
      <c r="CS67" s="78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>
        <v>80000</v>
      </c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192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4"/>
    </row>
    <row r="68" spans="1:157" s="4" customFormat="1" ht="19.5" customHeight="1">
      <c r="A68" s="211" t="s">
        <v>214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9"/>
      <c r="AR68" s="63"/>
      <c r="AS68" s="236">
        <v>244</v>
      </c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114" t="s">
        <v>220</v>
      </c>
      <c r="BK68" s="221">
        <f t="shared" si="1"/>
        <v>88000</v>
      </c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3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78">
        <v>8000</v>
      </c>
      <c r="CS68" s="78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>
        <v>80000</v>
      </c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192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4"/>
    </row>
    <row r="69" spans="1:157" s="4" customFormat="1" ht="19.5" customHeight="1">
      <c r="A69" s="211" t="s">
        <v>215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9"/>
      <c r="AR69" s="66"/>
      <c r="AS69" s="236">
        <v>244</v>
      </c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114" t="s">
        <v>222</v>
      </c>
      <c r="BK69" s="221">
        <f t="shared" si="1"/>
        <v>150600</v>
      </c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3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78">
        <v>63600</v>
      </c>
      <c r="CS69" s="78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>
        <v>87000</v>
      </c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192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4"/>
    </row>
    <row r="70" spans="1:157" s="4" customFormat="1" ht="19.5" customHeight="1">
      <c r="A70" s="211" t="s">
        <v>216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9"/>
      <c r="AR70" s="63"/>
      <c r="AS70" s="236">
        <v>244</v>
      </c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114" t="s">
        <v>221</v>
      </c>
      <c r="BK70" s="221">
        <f t="shared" si="1"/>
        <v>0</v>
      </c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3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78"/>
      <c r="CS70" s="78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192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4"/>
    </row>
    <row r="71" spans="1:157" s="4" customFormat="1" ht="19.5" customHeight="1">
      <c r="A71" s="211" t="s">
        <v>16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9"/>
      <c r="AR71" s="63"/>
      <c r="AS71" s="225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7"/>
      <c r="BG71" s="113"/>
      <c r="BH71" s="113"/>
      <c r="BI71" s="113"/>
      <c r="BJ71" s="113">
        <v>266</v>
      </c>
      <c r="BK71" s="221">
        <f t="shared" si="1"/>
        <v>11400</v>
      </c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3"/>
      <c r="CC71" s="192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4"/>
      <c r="CR71" s="78">
        <v>11400</v>
      </c>
      <c r="CS71" s="78"/>
      <c r="CT71" s="192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4"/>
      <c r="DF71" s="78"/>
      <c r="DG71" s="78"/>
      <c r="DH71" s="78"/>
      <c r="DI71" s="192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85"/>
      <c r="DW71" s="78"/>
      <c r="DX71" s="192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4"/>
      <c r="EM71" s="192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4"/>
    </row>
    <row r="72" spans="1:157" s="4" customFormat="1" ht="19.5" customHeight="1">
      <c r="A72" s="211" t="s">
        <v>194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9"/>
      <c r="AR72" s="63"/>
      <c r="AS72" s="225">
        <v>111</v>
      </c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7"/>
      <c r="BG72" s="113"/>
      <c r="BH72" s="113"/>
      <c r="BI72" s="113"/>
      <c r="BJ72" s="81" t="s">
        <v>199</v>
      </c>
      <c r="BK72" s="221">
        <f t="shared" si="1"/>
        <v>2400</v>
      </c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3"/>
      <c r="CC72" s="192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4"/>
      <c r="CR72" s="78">
        <v>2400</v>
      </c>
      <c r="CS72" s="78"/>
      <c r="CT72" s="192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4"/>
      <c r="DF72" s="78"/>
      <c r="DG72" s="78"/>
      <c r="DH72" s="78"/>
      <c r="DI72" s="192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4"/>
      <c r="DW72" s="78"/>
      <c r="DX72" s="192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4"/>
      <c r="EM72" s="192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4"/>
    </row>
    <row r="73" spans="1:157" s="4" customFormat="1" ht="19.5" customHeight="1">
      <c r="A73" s="211" t="s">
        <v>195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9"/>
      <c r="AR73" s="63"/>
      <c r="AS73" s="225">
        <v>111</v>
      </c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7"/>
      <c r="BG73" s="113"/>
      <c r="BH73" s="113"/>
      <c r="BI73" s="113"/>
      <c r="BJ73" s="81" t="s">
        <v>199</v>
      </c>
      <c r="BK73" s="221">
        <f t="shared" si="1"/>
        <v>9000</v>
      </c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3"/>
      <c r="CC73" s="192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4"/>
      <c r="CR73" s="78">
        <v>9000</v>
      </c>
      <c r="CS73" s="78"/>
      <c r="CT73" s="192"/>
      <c r="CU73" s="193"/>
      <c r="CV73" s="193"/>
      <c r="CW73" s="193"/>
      <c r="CX73" s="193"/>
      <c r="CY73" s="193"/>
      <c r="CZ73" s="193"/>
      <c r="DA73" s="193"/>
      <c r="DB73" s="194"/>
      <c r="DC73" s="78"/>
      <c r="DD73" s="78"/>
      <c r="DE73" s="192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4"/>
      <c r="DV73" s="192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4"/>
      <c r="EM73" s="192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4"/>
    </row>
    <row r="74" spans="1:157" s="4" customFormat="1" ht="37.5" customHeight="1">
      <c r="A74" s="211" t="s">
        <v>43</v>
      </c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9"/>
      <c r="AR74" s="60">
        <v>300</v>
      </c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254"/>
      <c r="BE74" s="254"/>
      <c r="BF74" s="254"/>
      <c r="BG74" s="254"/>
      <c r="BH74" s="254"/>
      <c r="BI74" s="254"/>
      <c r="BJ74" s="81"/>
      <c r="BK74" s="221">
        <f t="shared" si="1"/>
        <v>0</v>
      </c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3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78"/>
      <c r="CS74" s="78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192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4"/>
    </row>
    <row r="75" spans="1:157" s="4" customFormat="1" ht="15" customHeight="1">
      <c r="A75" s="255" t="s">
        <v>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7"/>
      <c r="AR75" s="63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4"/>
      <c r="BH75" s="254"/>
      <c r="BI75" s="254"/>
      <c r="BJ75" s="81"/>
      <c r="BK75" s="263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5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78"/>
      <c r="CS75" s="78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</row>
    <row r="76" spans="1:157" s="4" customFormat="1" ht="18.75">
      <c r="A76" s="211" t="s">
        <v>80</v>
      </c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9"/>
      <c r="AR76" s="60">
        <v>310</v>
      </c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81"/>
      <c r="BK76" s="221">
        <f t="shared" si="1"/>
        <v>0</v>
      </c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3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78"/>
      <c r="CS76" s="78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192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</row>
    <row r="77" spans="1:157" s="4" customFormat="1" ht="18.75">
      <c r="A77" s="211" t="s">
        <v>81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9"/>
      <c r="AR77" s="60">
        <v>320</v>
      </c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81"/>
      <c r="BK77" s="221">
        <f t="shared" si="1"/>
        <v>0</v>
      </c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3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78"/>
      <c r="CS77" s="78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9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</row>
    <row r="78" spans="1:157" s="4" customFormat="1" ht="18.75">
      <c r="A78" s="211" t="s">
        <v>82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9"/>
      <c r="AR78" s="60">
        <v>400</v>
      </c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81"/>
      <c r="BK78" s="221">
        <f t="shared" si="1"/>
        <v>0</v>
      </c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3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78"/>
      <c r="CS78" s="78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192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192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4"/>
      <c r="EM78" s="192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4"/>
    </row>
    <row r="79" spans="1:157" s="4" customFormat="1" ht="18.75">
      <c r="A79" s="211" t="s">
        <v>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9"/>
      <c r="AR79" s="63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81"/>
      <c r="BK79" s="263"/>
      <c r="BL79" s="264"/>
      <c r="BM79" s="264"/>
      <c r="BN79" s="264"/>
      <c r="BO79" s="264"/>
      <c r="BP79" s="264"/>
      <c r="BQ79" s="264"/>
      <c r="BR79" s="264"/>
      <c r="BS79" s="264"/>
      <c r="BT79" s="264"/>
      <c r="BU79" s="264"/>
      <c r="BV79" s="264"/>
      <c r="BW79" s="264"/>
      <c r="BX79" s="264"/>
      <c r="BY79" s="264"/>
      <c r="BZ79" s="264"/>
      <c r="CA79" s="264"/>
      <c r="CB79" s="265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78"/>
      <c r="CS79" s="78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192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</row>
    <row r="80" spans="1:157" s="4" customFormat="1" ht="18.75">
      <c r="A80" s="211" t="s">
        <v>83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9"/>
      <c r="AR80" s="60">
        <v>410</v>
      </c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81"/>
      <c r="BK80" s="221">
        <f t="shared" si="1"/>
        <v>0</v>
      </c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3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78"/>
      <c r="CS80" s="78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</row>
    <row r="81" spans="1:157" s="4" customFormat="1" ht="18.75">
      <c r="A81" s="211" t="s">
        <v>84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9"/>
      <c r="AR81" s="60">
        <v>420</v>
      </c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81"/>
      <c r="BK81" s="221">
        <f t="shared" si="1"/>
        <v>0</v>
      </c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3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78"/>
      <c r="CS81" s="78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</row>
    <row r="82" spans="1:157" s="4" customFormat="1" ht="18.75">
      <c r="A82" s="211" t="s">
        <v>85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9"/>
      <c r="AR82" s="60">
        <v>500</v>
      </c>
      <c r="AS82" s="192" t="s">
        <v>55</v>
      </c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4"/>
      <c r="BJ82" s="78" t="s">
        <v>55</v>
      </c>
      <c r="BK82" s="221">
        <f t="shared" si="1"/>
        <v>0</v>
      </c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3"/>
      <c r="CC82" s="192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4"/>
      <c r="CR82" s="77"/>
      <c r="CS82" s="78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4"/>
      <c r="DI82" s="192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4"/>
      <c r="DX82" s="192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4"/>
      <c r="EM82" s="192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4"/>
    </row>
    <row r="83" spans="1:157" s="4" customFormat="1" ht="18.75">
      <c r="A83" s="211" t="s">
        <v>86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9"/>
      <c r="AR83" s="60">
        <v>600</v>
      </c>
      <c r="AS83" s="192" t="s">
        <v>55</v>
      </c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4"/>
      <c r="BJ83" s="78" t="s">
        <v>55</v>
      </c>
      <c r="BK83" s="221">
        <f t="shared" si="1"/>
        <v>0</v>
      </c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3"/>
      <c r="CC83" s="192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4"/>
      <c r="CR83" s="77"/>
      <c r="CS83" s="78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4"/>
      <c r="DI83" s="192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4"/>
      <c r="DX83" s="192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4"/>
      <c r="EM83" s="192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4"/>
    </row>
    <row r="84" ht="10.5" customHeight="1"/>
    <row r="85" spans="1:157" ht="39.75" customHeight="1">
      <c r="A85" s="148" t="s">
        <v>94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</row>
    <row r="86" spans="1:157" ht="18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67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</row>
    <row r="87" spans="1:157" ht="37.5" customHeight="1">
      <c r="A87" s="148" t="s">
        <v>87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48"/>
      <c r="DT87" s="148"/>
      <c r="DU87" s="148"/>
      <c r="DV87" s="148"/>
      <c r="DW87" s="148"/>
      <c r="DX87" s="148"/>
      <c r="DY87" s="148"/>
      <c r="DZ87" s="148"/>
      <c r="EA87" s="148"/>
      <c r="EB87" s="148"/>
      <c r="EC87" s="148"/>
      <c r="ED87" s="148"/>
      <c r="EE87" s="148"/>
      <c r="EF87" s="148"/>
      <c r="EG87" s="148"/>
      <c r="EH87" s="148"/>
      <c r="EI87" s="148"/>
      <c r="EJ87" s="148"/>
      <c r="EK87" s="148"/>
      <c r="EL87" s="148"/>
      <c r="EM87" s="148"/>
      <c r="EN87" s="148"/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</row>
    <row r="88" spans="1:157" ht="18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67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</row>
    <row r="89" spans="1:157" ht="57.75" customHeight="1">
      <c r="A89" s="148" t="s">
        <v>95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</row>
  </sheetData>
  <sheetProtection/>
  <mergeCells count="612">
    <mergeCell ref="EA2:EZ3"/>
    <mergeCell ref="A4:EL4"/>
    <mergeCell ref="A6:AQ9"/>
    <mergeCell ref="AR6:AR9"/>
    <mergeCell ref="AS6:BI9"/>
    <mergeCell ref="BJ6:BJ9"/>
    <mergeCell ref="BK6:FA6"/>
    <mergeCell ref="BK7:CB9"/>
    <mergeCell ref="CC7:FA7"/>
    <mergeCell ref="CC8:CQ9"/>
    <mergeCell ref="CR8:CR9"/>
    <mergeCell ref="CS8:CS9"/>
    <mergeCell ref="CT8:DH9"/>
    <mergeCell ref="DI8:DW9"/>
    <mergeCell ref="DX8:FA8"/>
    <mergeCell ref="DX9:EL9"/>
    <mergeCell ref="EM9:FA9"/>
    <mergeCell ref="A10:AQ10"/>
    <mergeCell ref="AS10:BI10"/>
    <mergeCell ref="BK10:CB10"/>
    <mergeCell ref="CC10:CQ10"/>
    <mergeCell ref="CT10:DH10"/>
    <mergeCell ref="DI10:DW10"/>
    <mergeCell ref="DX10:EL10"/>
    <mergeCell ref="EM10:FA10"/>
    <mergeCell ref="A11:AQ11"/>
    <mergeCell ref="AS11:BI11"/>
    <mergeCell ref="BK11:CB11"/>
    <mergeCell ref="CC11:CQ11"/>
    <mergeCell ref="CT11:DH11"/>
    <mergeCell ref="DI11:DW11"/>
    <mergeCell ref="DX11:EL11"/>
    <mergeCell ref="EM11:FA11"/>
    <mergeCell ref="A12:AQ12"/>
    <mergeCell ref="AS12:BI12"/>
    <mergeCell ref="BK12:CB12"/>
    <mergeCell ref="CC12:CQ12"/>
    <mergeCell ref="CT12:DH12"/>
    <mergeCell ref="DI12:DW12"/>
    <mergeCell ref="DX12:EL12"/>
    <mergeCell ref="EM12:FA12"/>
    <mergeCell ref="A13:AQ13"/>
    <mergeCell ref="AS13:BI13"/>
    <mergeCell ref="BK13:CB13"/>
    <mergeCell ref="CC13:CQ13"/>
    <mergeCell ref="CT13:DH13"/>
    <mergeCell ref="DI13:DW13"/>
    <mergeCell ref="DX13:EL13"/>
    <mergeCell ref="EM13:FA13"/>
    <mergeCell ref="A14:AQ14"/>
    <mergeCell ref="AS14:BI14"/>
    <mergeCell ref="BK14:CB14"/>
    <mergeCell ref="CC14:CQ14"/>
    <mergeCell ref="CT14:DH14"/>
    <mergeCell ref="DI14:DW14"/>
    <mergeCell ref="DX14:EL14"/>
    <mergeCell ref="EM14:FA14"/>
    <mergeCell ref="A15:AQ15"/>
    <mergeCell ref="AS15:BI15"/>
    <mergeCell ref="BK15:CB15"/>
    <mergeCell ref="CC15:CQ15"/>
    <mergeCell ref="CT15:DH15"/>
    <mergeCell ref="DI15:DW15"/>
    <mergeCell ref="DX15:EL15"/>
    <mergeCell ref="EM15:FA15"/>
    <mergeCell ref="A16:AQ16"/>
    <mergeCell ref="AS16:BI16"/>
    <mergeCell ref="BK16:CB16"/>
    <mergeCell ref="CC16:CQ16"/>
    <mergeCell ref="CT16:DH16"/>
    <mergeCell ref="DI16:DW16"/>
    <mergeCell ref="DX16:EL16"/>
    <mergeCell ref="EM16:FA16"/>
    <mergeCell ref="A17:AQ17"/>
    <mergeCell ref="AS17:BI17"/>
    <mergeCell ref="BK17:CB17"/>
    <mergeCell ref="CC17:CQ17"/>
    <mergeCell ref="CT17:DH17"/>
    <mergeCell ref="DI17:DW17"/>
    <mergeCell ref="DX17:EL17"/>
    <mergeCell ref="EM17:FA17"/>
    <mergeCell ref="A18:AQ18"/>
    <mergeCell ref="AS18:BI18"/>
    <mergeCell ref="BK18:CB18"/>
    <mergeCell ref="CC18:CQ18"/>
    <mergeCell ref="CT18:DH18"/>
    <mergeCell ref="DI18:DW18"/>
    <mergeCell ref="DX18:EL18"/>
    <mergeCell ref="EM18:FA18"/>
    <mergeCell ref="A19:AQ19"/>
    <mergeCell ref="AS19:BI19"/>
    <mergeCell ref="BK19:CB19"/>
    <mergeCell ref="CC19:CQ19"/>
    <mergeCell ref="CT19:DH19"/>
    <mergeCell ref="DI19:DW19"/>
    <mergeCell ref="DX19:EL19"/>
    <mergeCell ref="EM19:FA19"/>
    <mergeCell ref="A20:AQ20"/>
    <mergeCell ref="AS20:BI20"/>
    <mergeCell ref="BK20:CB20"/>
    <mergeCell ref="CC20:CQ20"/>
    <mergeCell ref="CT20:DH20"/>
    <mergeCell ref="DI20:DW20"/>
    <mergeCell ref="DX20:EL20"/>
    <mergeCell ref="EM20:FA20"/>
    <mergeCell ref="A21:AQ21"/>
    <mergeCell ref="AS21:BI21"/>
    <mergeCell ref="BK21:CB21"/>
    <mergeCell ref="CC21:CQ21"/>
    <mergeCell ref="CT21:DH21"/>
    <mergeCell ref="DI21:DW21"/>
    <mergeCell ref="DX21:EL21"/>
    <mergeCell ref="EM21:FA21"/>
    <mergeCell ref="A22:AQ22"/>
    <mergeCell ref="AS22:BI22"/>
    <mergeCell ref="BK22:CB22"/>
    <mergeCell ref="CC22:CQ22"/>
    <mergeCell ref="CT22:DH22"/>
    <mergeCell ref="DI22:DW22"/>
    <mergeCell ref="DX22:EL22"/>
    <mergeCell ref="EM22:FA22"/>
    <mergeCell ref="A23:AQ23"/>
    <mergeCell ref="AS23:BI23"/>
    <mergeCell ref="BK23:CB23"/>
    <mergeCell ref="CC23:CQ23"/>
    <mergeCell ref="CT23:DH23"/>
    <mergeCell ref="DI23:DW23"/>
    <mergeCell ref="DX23:EL23"/>
    <mergeCell ref="EM23:FA23"/>
    <mergeCell ref="A24:AQ24"/>
    <mergeCell ref="AS24:BI24"/>
    <mergeCell ref="BK24:CB24"/>
    <mergeCell ref="CC24:CQ24"/>
    <mergeCell ref="CT24:DH24"/>
    <mergeCell ref="DI24:DW24"/>
    <mergeCell ref="DX24:EL24"/>
    <mergeCell ref="EM24:FA24"/>
    <mergeCell ref="A25:AQ25"/>
    <mergeCell ref="AS25:BI25"/>
    <mergeCell ref="BK25:CB25"/>
    <mergeCell ref="CC25:CQ25"/>
    <mergeCell ref="CT25:DH25"/>
    <mergeCell ref="DI25:DW25"/>
    <mergeCell ref="DX25:EL25"/>
    <mergeCell ref="EM25:FA25"/>
    <mergeCell ref="A26:AQ26"/>
    <mergeCell ref="AS26:BI26"/>
    <mergeCell ref="BK26:CB26"/>
    <mergeCell ref="CC26:CQ26"/>
    <mergeCell ref="CT26:DH26"/>
    <mergeCell ref="DI26:DW26"/>
    <mergeCell ref="DX26:EL26"/>
    <mergeCell ref="EM26:FA26"/>
    <mergeCell ref="A27:AQ27"/>
    <mergeCell ref="AS27:BI27"/>
    <mergeCell ref="BK27:CB27"/>
    <mergeCell ref="CC27:CQ27"/>
    <mergeCell ref="CT27:DH27"/>
    <mergeCell ref="DI27:DW27"/>
    <mergeCell ref="DX27:EL27"/>
    <mergeCell ref="EM27:FA27"/>
    <mergeCell ref="A28:AQ28"/>
    <mergeCell ref="AS28:BI28"/>
    <mergeCell ref="BK28:CB28"/>
    <mergeCell ref="CC28:CQ28"/>
    <mergeCell ref="CT28:DH28"/>
    <mergeCell ref="DI28:DW28"/>
    <mergeCell ref="DX28:EL28"/>
    <mergeCell ref="EM28:FA28"/>
    <mergeCell ref="A29:AQ29"/>
    <mergeCell ref="AS29:BI29"/>
    <mergeCell ref="BK29:CB29"/>
    <mergeCell ref="CC29:CQ29"/>
    <mergeCell ref="CT29:DH29"/>
    <mergeCell ref="DI29:DW29"/>
    <mergeCell ref="DX29:EL29"/>
    <mergeCell ref="EM29:FA29"/>
    <mergeCell ref="A30:AQ30"/>
    <mergeCell ref="AS30:BI30"/>
    <mergeCell ref="BK30:CB30"/>
    <mergeCell ref="CC30:CQ30"/>
    <mergeCell ref="CT30:DH30"/>
    <mergeCell ref="DI30:DW30"/>
    <mergeCell ref="DX30:EL30"/>
    <mergeCell ref="EM30:FA30"/>
    <mergeCell ref="A31:AQ31"/>
    <mergeCell ref="AS31:BI31"/>
    <mergeCell ref="BK31:CB31"/>
    <mergeCell ref="CC31:CQ31"/>
    <mergeCell ref="CT31:DH31"/>
    <mergeCell ref="DI31:DW31"/>
    <mergeCell ref="DX31:EL31"/>
    <mergeCell ref="EM31:FA31"/>
    <mergeCell ref="A32:AQ32"/>
    <mergeCell ref="AS32:BI32"/>
    <mergeCell ref="BK32:CB32"/>
    <mergeCell ref="CC32:CQ32"/>
    <mergeCell ref="CT32:DH32"/>
    <mergeCell ref="DI32:DW32"/>
    <mergeCell ref="DX32:EL32"/>
    <mergeCell ref="EM32:FA32"/>
    <mergeCell ref="A33:AQ33"/>
    <mergeCell ref="AS33:BI33"/>
    <mergeCell ref="BK33:CB33"/>
    <mergeCell ref="CC33:CQ33"/>
    <mergeCell ref="CT33:DH33"/>
    <mergeCell ref="DI33:DW33"/>
    <mergeCell ref="DX33:EL33"/>
    <mergeCell ref="EM33:FA33"/>
    <mergeCell ref="A34:AQ34"/>
    <mergeCell ref="AS34:BI34"/>
    <mergeCell ref="BK34:CB34"/>
    <mergeCell ref="CC34:CQ34"/>
    <mergeCell ref="CT34:DH34"/>
    <mergeCell ref="DI34:DW34"/>
    <mergeCell ref="DX34:EL34"/>
    <mergeCell ref="EM34:FA34"/>
    <mergeCell ref="A35:AQ35"/>
    <mergeCell ref="AS35:BI35"/>
    <mergeCell ref="BK35:CB35"/>
    <mergeCell ref="CC35:CQ35"/>
    <mergeCell ref="CT35:DH35"/>
    <mergeCell ref="DI35:DW35"/>
    <mergeCell ref="DX35:EL35"/>
    <mergeCell ref="EM35:FA35"/>
    <mergeCell ref="A36:AQ36"/>
    <mergeCell ref="AS36:BI36"/>
    <mergeCell ref="BK36:CB36"/>
    <mergeCell ref="CC36:CQ36"/>
    <mergeCell ref="CT36:DH36"/>
    <mergeCell ref="DI36:DW36"/>
    <mergeCell ref="DX36:EL36"/>
    <mergeCell ref="EM36:FA36"/>
    <mergeCell ref="A37:AQ37"/>
    <mergeCell ref="AS37:BI37"/>
    <mergeCell ref="BK37:CB37"/>
    <mergeCell ref="CC37:CQ37"/>
    <mergeCell ref="CT37:DH37"/>
    <mergeCell ref="DI37:DW37"/>
    <mergeCell ref="DX37:EL37"/>
    <mergeCell ref="EM37:FA37"/>
    <mergeCell ref="A38:AQ38"/>
    <mergeCell ref="AS38:BI38"/>
    <mergeCell ref="BK38:CB38"/>
    <mergeCell ref="CC38:CQ38"/>
    <mergeCell ref="CT38:DH38"/>
    <mergeCell ref="DI38:DW38"/>
    <mergeCell ref="DX38:EL38"/>
    <mergeCell ref="EM38:FA38"/>
    <mergeCell ref="A39:AQ39"/>
    <mergeCell ref="AS39:BI39"/>
    <mergeCell ref="BK39:CB39"/>
    <mergeCell ref="CC39:CQ39"/>
    <mergeCell ref="CT39:DH39"/>
    <mergeCell ref="DI39:DW39"/>
    <mergeCell ref="DX39:EL39"/>
    <mergeCell ref="EM39:FA39"/>
    <mergeCell ref="A40:AQ40"/>
    <mergeCell ref="AS40:BI40"/>
    <mergeCell ref="BK40:CB40"/>
    <mergeCell ref="CC40:CQ40"/>
    <mergeCell ref="CT40:DH40"/>
    <mergeCell ref="DI40:DW40"/>
    <mergeCell ref="DX40:EL40"/>
    <mergeCell ref="EM40:FA40"/>
    <mergeCell ref="A41:AQ41"/>
    <mergeCell ref="AS41:BI41"/>
    <mergeCell ref="BK41:CB41"/>
    <mergeCell ref="CC41:CQ41"/>
    <mergeCell ref="CT41:DH41"/>
    <mergeCell ref="DI41:DW41"/>
    <mergeCell ref="DX41:EL41"/>
    <mergeCell ref="EM41:FA41"/>
    <mergeCell ref="A42:AQ42"/>
    <mergeCell ref="AS42:BI42"/>
    <mergeCell ref="BK42:CB42"/>
    <mergeCell ref="CC42:CQ42"/>
    <mergeCell ref="CT42:DH42"/>
    <mergeCell ref="DI42:DW42"/>
    <mergeCell ref="DX42:EL42"/>
    <mergeCell ref="EM42:FA42"/>
    <mergeCell ref="A43:AQ43"/>
    <mergeCell ref="AS43:BI43"/>
    <mergeCell ref="BK43:CB43"/>
    <mergeCell ref="CC43:CQ43"/>
    <mergeCell ref="CT43:DH43"/>
    <mergeCell ref="DI43:DW43"/>
    <mergeCell ref="DX43:EL43"/>
    <mergeCell ref="EN43:FA43"/>
    <mergeCell ref="A44:AQ44"/>
    <mergeCell ref="AS44:BI44"/>
    <mergeCell ref="BK44:CB44"/>
    <mergeCell ref="CC44:CQ44"/>
    <mergeCell ref="CT44:DH44"/>
    <mergeCell ref="DI44:DW44"/>
    <mergeCell ref="DX44:EL44"/>
    <mergeCell ref="EN44:FA44"/>
    <mergeCell ref="A45:AQ45"/>
    <mergeCell ref="AS45:BI45"/>
    <mergeCell ref="BK45:CB45"/>
    <mergeCell ref="CC45:CQ45"/>
    <mergeCell ref="CT45:DH45"/>
    <mergeCell ref="DI45:DW45"/>
    <mergeCell ref="DX45:EL45"/>
    <mergeCell ref="EN45:FA45"/>
    <mergeCell ref="A46:AQ46"/>
    <mergeCell ref="AS46:BI46"/>
    <mergeCell ref="BK46:CB46"/>
    <mergeCell ref="CC46:CQ46"/>
    <mergeCell ref="CT46:DH46"/>
    <mergeCell ref="DI46:DW46"/>
    <mergeCell ref="DX46:EL46"/>
    <mergeCell ref="EN46:FA46"/>
    <mergeCell ref="A47:AQ47"/>
    <mergeCell ref="AS47:BI47"/>
    <mergeCell ref="BK47:CB47"/>
    <mergeCell ref="CC47:CQ47"/>
    <mergeCell ref="CT47:DH47"/>
    <mergeCell ref="DI47:DW47"/>
    <mergeCell ref="DX47:EL47"/>
    <mergeCell ref="EM47:FA47"/>
    <mergeCell ref="A48:AQ48"/>
    <mergeCell ref="AS48:BI48"/>
    <mergeCell ref="BK48:CB48"/>
    <mergeCell ref="CC48:CQ48"/>
    <mergeCell ref="CT48:DH48"/>
    <mergeCell ref="DI48:DW48"/>
    <mergeCell ref="DX48:EL48"/>
    <mergeCell ref="EM48:FA48"/>
    <mergeCell ref="A49:AQ49"/>
    <mergeCell ref="AS49:BI49"/>
    <mergeCell ref="BK49:CB49"/>
    <mergeCell ref="CC49:CQ49"/>
    <mergeCell ref="CT49:DH49"/>
    <mergeCell ref="DI49:DW49"/>
    <mergeCell ref="DX49:EL49"/>
    <mergeCell ref="EM49:FA49"/>
    <mergeCell ref="A50:AQ50"/>
    <mergeCell ref="AS50:BI50"/>
    <mergeCell ref="BK50:CB50"/>
    <mergeCell ref="CC50:CQ50"/>
    <mergeCell ref="CT50:DH50"/>
    <mergeCell ref="DI50:DW50"/>
    <mergeCell ref="DX50:EL50"/>
    <mergeCell ref="EM50:FA50"/>
    <mergeCell ref="A51:AQ51"/>
    <mergeCell ref="AS51:BI51"/>
    <mergeCell ref="BK51:CB51"/>
    <mergeCell ref="CC51:CQ51"/>
    <mergeCell ref="CT51:DH51"/>
    <mergeCell ref="DI51:DW51"/>
    <mergeCell ref="DX51:EL51"/>
    <mergeCell ref="EM51:FA51"/>
    <mergeCell ref="A52:AQ52"/>
    <mergeCell ref="AS52:BI52"/>
    <mergeCell ref="BK52:CB52"/>
    <mergeCell ref="CC52:CQ52"/>
    <mergeCell ref="CT52:DH52"/>
    <mergeCell ref="DI52:DW52"/>
    <mergeCell ref="DX52:EL52"/>
    <mergeCell ref="EM52:FA52"/>
    <mergeCell ref="A53:AQ53"/>
    <mergeCell ref="AS53:BI53"/>
    <mergeCell ref="BK53:CB53"/>
    <mergeCell ref="CC53:CQ53"/>
    <mergeCell ref="CT53:DH53"/>
    <mergeCell ref="DI53:DW53"/>
    <mergeCell ref="DX53:EL53"/>
    <mergeCell ref="EM53:FA53"/>
    <mergeCell ref="A54:AQ54"/>
    <mergeCell ref="AS54:BI54"/>
    <mergeCell ref="BK54:CB54"/>
    <mergeCell ref="CC54:CQ54"/>
    <mergeCell ref="CT54:DH54"/>
    <mergeCell ref="DI54:DW54"/>
    <mergeCell ref="DX54:EL54"/>
    <mergeCell ref="EM54:FA54"/>
    <mergeCell ref="A55:AQ55"/>
    <mergeCell ref="AS55:BI55"/>
    <mergeCell ref="BK55:CB55"/>
    <mergeCell ref="CC55:CQ55"/>
    <mergeCell ref="CT55:DH55"/>
    <mergeCell ref="DI55:DW55"/>
    <mergeCell ref="DX55:EL55"/>
    <mergeCell ref="EM55:FA55"/>
    <mergeCell ref="A56:AQ56"/>
    <mergeCell ref="AS56:BI56"/>
    <mergeCell ref="BK56:CB56"/>
    <mergeCell ref="CC56:CQ56"/>
    <mergeCell ref="CT56:DH56"/>
    <mergeCell ref="DI56:DW56"/>
    <mergeCell ref="DX56:EL56"/>
    <mergeCell ref="EM56:FA56"/>
    <mergeCell ref="A57:AQ57"/>
    <mergeCell ref="AS57:BI57"/>
    <mergeCell ref="BK57:CB57"/>
    <mergeCell ref="CC57:CQ57"/>
    <mergeCell ref="CT57:DH57"/>
    <mergeCell ref="DI57:DW57"/>
    <mergeCell ref="DX57:EL57"/>
    <mergeCell ref="EM57:FA57"/>
    <mergeCell ref="A58:AQ58"/>
    <mergeCell ref="AS58:BI58"/>
    <mergeCell ref="BK58:CB58"/>
    <mergeCell ref="CC58:CQ58"/>
    <mergeCell ref="CT58:DH58"/>
    <mergeCell ref="DI58:DW58"/>
    <mergeCell ref="DX58:EL58"/>
    <mergeCell ref="EM58:FA58"/>
    <mergeCell ref="A59:AQ59"/>
    <mergeCell ref="AS59:BI59"/>
    <mergeCell ref="BK59:CB59"/>
    <mergeCell ref="CC59:CQ59"/>
    <mergeCell ref="CT59:DH59"/>
    <mergeCell ref="DI59:DW59"/>
    <mergeCell ref="DX59:EL59"/>
    <mergeCell ref="EM59:FA59"/>
    <mergeCell ref="DX60:EL60"/>
    <mergeCell ref="EM60:FA60"/>
    <mergeCell ref="A60:AQ60"/>
    <mergeCell ref="AS60:BI60"/>
    <mergeCell ref="BK60:CB60"/>
    <mergeCell ref="CC60:CQ60"/>
    <mergeCell ref="CT60:DH60"/>
    <mergeCell ref="DI60:DW60"/>
    <mergeCell ref="A61:AQ61"/>
    <mergeCell ref="AS61:BI61"/>
    <mergeCell ref="BK61:CB61"/>
    <mergeCell ref="CC61:CQ61"/>
    <mergeCell ref="CT61:DH61"/>
    <mergeCell ref="DI61:DW61"/>
    <mergeCell ref="DX61:EL61"/>
    <mergeCell ref="EM61:FA61"/>
    <mergeCell ref="A62:AQ62"/>
    <mergeCell ref="AS62:BI62"/>
    <mergeCell ref="BK62:CB62"/>
    <mergeCell ref="CC62:CQ62"/>
    <mergeCell ref="CT62:DH62"/>
    <mergeCell ref="DI62:DW62"/>
    <mergeCell ref="DX62:EL62"/>
    <mergeCell ref="EM62:FA62"/>
    <mergeCell ref="EM64:FA64"/>
    <mergeCell ref="A63:AQ63"/>
    <mergeCell ref="AS63:BI63"/>
    <mergeCell ref="BK63:CB63"/>
    <mergeCell ref="CC63:CQ63"/>
    <mergeCell ref="CT63:DH63"/>
    <mergeCell ref="DI63:DW63"/>
    <mergeCell ref="DI71:DU71"/>
    <mergeCell ref="DX63:EL63"/>
    <mergeCell ref="EM63:FA63"/>
    <mergeCell ref="A64:AQ64"/>
    <mergeCell ref="AS64:BI64"/>
    <mergeCell ref="BK64:CB64"/>
    <mergeCell ref="CC64:CQ64"/>
    <mergeCell ref="CT64:DH64"/>
    <mergeCell ref="DI64:DW64"/>
    <mergeCell ref="DX64:EL64"/>
    <mergeCell ref="DX71:EL71"/>
    <mergeCell ref="EM71:FA71"/>
    <mergeCell ref="A72:AQ72"/>
    <mergeCell ref="AS72:BF72"/>
    <mergeCell ref="BK72:CB72"/>
    <mergeCell ref="CC72:CQ72"/>
    <mergeCell ref="DI72:DV72"/>
    <mergeCell ref="DX72:EL72"/>
    <mergeCell ref="EM72:FA72"/>
    <mergeCell ref="A71:AQ71"/>
    <mergeCell ref="A73:AQ73"/>
    <mergeCell ref="AS73:BF73"/>
    <mergeCell ref="BK73:CB73"/>
    <mergeCell ref="CC73:CQ73"/>
    <mergeCell ref="CT73:DB73"/>
    <mergeCell ref="DE73:DU73"/>
    <mergeCell ref="DV73:EL73"/>
    <mergeCell ref="EM73:FA73"/>
    <mergeCell ref="A74:AQ74"/>
    <mergeCell ref="AS74:BI74"/>
    <mergeCell ref="BK74:CB74"/>
    <mergeCell ref="CC74:CQ74"/>
    <mergeCell ref="CT74:DH74"/>
    <mergeCell ref="DI74:DW74"/>
    <mergeCell ref="DX74:EL74"/>
    <mergeCell ref="EM74:FA74"/>
    <mergeCell ref="A75:AQ75"/>
    <mergeCell ref="AS75:BI75"/>
    <mergeCell ref="BK75:CB75"/>
    <mergeCell ref="CC75:CQ75"/>
    <mergeCell ref="CT75:DH75"/>
    <mergeCell ref="DI75:DW75"/>
    <mergeCell ref="DX75:EL75"/>
    <mergeCell ref="EM75:FA75"/>
    <mergeCell ref="A76:AQ76"/>
    <mergeCell ref="AS76:BI76"/>
    <mergeCell ref="BK76:CB76"/>
    <mergeCell ref="CC76:CQ76"/>
    <mergeCell ref="CT76:DH76"/>
    <mergeCell ref="DI76:DW76"/>
    <mergeCell ref="DX76:EL76"/>
    <mergeCell ref="EM76:FA76"/>
    <mergeCell ref="A77:AQ77"/>
    <mergeCell ref="AS77:BI77"/>
    <mergeCell ref="BK77:CB77"/>
    <mergeCell ref="CC77:CQ77"/>
    <mergeCell ref="CT77:DH77"/>
    <mergeCell ref="DI77:DW77"/>
    <mergeCell ref="A78:AQ78"/>
    <mergeCell ref="AS78:BI78"/>
    <mergeCell ref="BK78:CB78"/>
    <mergeCell ref="CC78:CQ78"/>
    <mergeCell ref="CT78:DH78"/>
    <mergeCell ref="DI78:DW78"/>
    <mergeCell ref="BK79:CB79"/>
    <mergeCell ref="CC79:CQ79"/>
    <mergeCell ref="CT79:DH79"/>
    <mergeCell ref="DI79:DW79"/>
    <mergeCell ref="DX77:EL77"/>
    <mergeCell ref="EM77:FA77"/>
    <mergeCell ref="DX78:EL78"/>
    <mergeCell ref="EM78:FA78"/>
    <mergeCell ref="EM79:FA79"/>
    <mergeCell ref="A80:AQ80"/>
    <mergeCell ref="AS80:BI80"/>
    <mergeCell ref="BK80:CB80"/>
    <mergeCell ref="CC80:CQ80"/>
    <mergeCell ref="CT80:DH80"/>
    <mergeCell ref="DI80:DW80"/>
    <mergeCell ref="DX80:EL80"/>
    <mergeCell ref="EM80:FA80"/>
    <mergeCell ref="A79:AQ79"/>
    <mergeCell ref="EM82:FA82"/>
    <mergeCell ref="A81:AQ81"/>
    <mergeCell ref="AS81:BI81"/>
    <mergeCell ref="BK81:CB81"/>
    <mergeCell ref="CC81:CQ81"/>
    <mergeCell ref="CT81:DH81"/>
    <mergeCell ref="DI81:DW81"/>
    <mergeCell ref="A89:FA89"/>
    <mergeCell ref="A83:AQ83"/>
    <mergeCell ref="AS83:BI83"/>
    <mergeCell ref="BK83:CB83"/>
    <mergeCell ref="CC83:CQ83"/>
    <mergeCell ref="CT83:DH83"/>
    <mergeCell ref="DI83:DW83"/>
    <mergeCell ref="EM83:FA83"/>
    <mergeCell ref="A85:FA85"/>
    <mergeCell ref="A87:FA87"/>
    <mergeCell ref="DX81:EL81"/>
    <mergeCell ref="EM81:FA81"/>
    <mergeCell ref="A82:AQ82"/>
    <mergeCell ref="AS82:BI82"/>
    <mergeCell ref="BK82:CB82"/>
    <mergeCell ref="CC82:CQ82"/>
    <mergeCell ref="CT82:DH82"/>
    <mergeCell ref="AS65:BI65"/>
    <mergeCell ref="AS66:BI66"/>
    <mergeCell ref="AS67:BI67"/>
    <mergeCell ref="CC68:CQ68"/>
    <mergeCell ref="CC69:CQ69"/>
    <mergeCell ref="DX83:EL83"/>
    <mergeCell ref="DI82:DW82"/>
    <mergeCell ref="DX82:EL82"/>
    <mergeCell ref="DX79:EL79"/>
    <mergeCell ref="AS79:BI79"/>
    <mergeCell ref="A65:AQ65"/>
    <mergeCell ref="A66:AQ66"/>
    <mergeCell ref="A67:AQ67"/>
    <mergeCell ref="A68:AQ68"/>
    <mergeCell ref="A69:AQ69"/>
    <mergeCell ref="A70:AQ70"/>
    <mergeCell ref="AS68:BI68"/>
    <mergeCell ref="AS69:BI69"/>
    <mergeCell ref="CT71:DE71"/>
    <mergeCell ref="AS71:BF71"/>
    <mergeCell ref="BK71:CB71"/>
    <mergeCell ref="CC71:CQ71"/>
    <mergeCell ref="CT68:DH68"/>
    <mergeCell ref="CT69:DH69"/>
    <mergeCell ref="CT70:DH70"/>
    <mergeCell ref="AS70:BI70"/>
    <mergeCell ref="DI66:DW66"/>
    <mergeCell ref="DI67:DW67"/>
    <mergeCell ref="CC65:CQ65"/>
    <mergeCell ref="CC66:CQ66"/>
    <mergeCell ref="CC67:CQ67"/>
    <mergeCell ref="CC70:CQ70"/>
    <mergeCell ref="DI68:DW68"/>
    <mergeCell ref="DI69:DW69"/>
    <mergeCell ref="DI70:DW70"/>
    <mergeCell ref="DI65:DW65"/>
    <mergeCell ref="DX65:EL65"/>
    <mergeCell ref="DX66:EL66"/>
    <mergeCell ref="DX67:EL67"/>
    <mergeCell ref="DX68:EL68"/>
    <mergeCell ref="DX69:EL69"/>
    <mergeCell ref="DX70:EL70"/>
    <mergeCell ref="EM65:FA65"/>
    <mergeCell ref="EM66:FA66"/>
    <mergeCell ref="EM67:FA67"/>
    <mergeCell ref="EM68:FA68"/>
    <mergeCell ref="EM69:FA69"/>
    <mergeCell ref="EM70:FA70"/>
    <mergeCell ref="CT72:DE72"/>
    <mergeCell ref="BK65:CB65"/>
    <mergeCell ref="BK66:CB66"/>
    <mergeCell ref="BK67:CB67"/>
    <mergeCell ref="BK68:CB68"/>
    <mergeCell ref="BK69:CB69"/>
    <mergeCell ref="BK70:CB70"/>
    <mergeCell ref="CT65:DH65"/>
    <mergeCell ref="CT66:DH66"/>
    <mergeCell ref="CT67:DH67"/>
  </mergeCells>
  <printOptions horizontalCentered="1"/>
  <pageMargins left="0.16" right="0.11" top="0.3" bottom="0.28" header="0.1968503937007874" footer="0.1968503937007874"/>
  <pageSetup fitToHeight="0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DK36"/>
  <sheetViews>
    <sheetView tabSelected="1" zoomScale="80" zoomScaleNormal="80" zoomScaleSheetLayoutView="100" workbookViewId="0" topLeftCell="A8">
      <selection activeCell="BL15" sqref="BL15:CA15"/>
    </sheetView>
  </sheetViews>
  <sheetFormatPr defaultColWidth="0.875" defaultRowHeight="12.75"/>
  <cols>
    <col min="1" max="28" width="0.875" style="1" customWidth="1"/>
    <col min="29" max="29" width="1.875" style="1" bestFit="1" customWidth="1"/>
    <col min="30" max="41" width="0.875" style="1" customWidth="1"/>
    <col min="42" max="42" width="0.37109375" style="1" customWidth="1"/>
    <col min="43" max="43" width="2.375" style="1" hidden="1" customWidth="1"/>
    <col min="44" max="44" width="10.625" style="29" customWidth="1"/>
    <col min="45" max="61" width="0.875" style="1" customWidth="1"/>
    <col min="62" max="62" width="15.25390625" style="29" customWidth="1"/>
    <col min="63" max="63" width="13.25390625" style="29" customWidth="1"/>
    <col min="64" max="75" width="0.875" style="1" customWidth="1"/>
    <col min="76" max="76" width="7.00390625" style="1" customWidth="1"/>
    <col min="77" max="79" width="0.875" style="1" hidden="1" customWidth="1"/>
    <col min="80" max="84" width="0.875" style="1" customWidth="1"/>
    <col min="85" max="85" width="12.00390625" style="1" customWidth="1"/>
    <col min="86" max="86" width="18.25390625" style="1" customWidth="1"/>
    <col min="87" max="98" width="0.875" style="1" customWidth="1"/>
    <col min="99" max="99" width="6.625" style="1" customWidth="1"/>
    <col min="100" max="100" width="0.875" style="1" hidden="1" customWidth="1"/>
    <col min="101" max="101" width="16.625" style="1" customWidth="1"/>
    <col min="102" max="111" width="0.875" style="1" customWidth="1"/>
    <col min="112" max="112" width="7.625" style="1" customWidth="1"/>
    <col min="113" max="113" width="9.75390625" style="1" customWidth="1"/>
    <col min="114" max="114" width="9.00390625" style="1" customWidth="1"/>
    <col min="115" max="115" width="8.75390625" style="1" customWidth="1"/>
    <col min="116" max="16384" width="0.875" style="1" customWidth="1"/>
  </cols>
  <sheetData>
    <row r="1" ht="3" customHeight="1"/>
    <row r="2" spans="102:115" ht="18.75">
      <c r="CX2" s="153" t="s">
        <v>120</v>
      </c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</row>
    <row r="3" spans="1:115" s="3" customFormat="1" ht="27" customHeight="1">
      <c r="A3" s="266" t="s">
        <v>201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</row>
    <row r="4" spans="1:79" ht="0.75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30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30"/>
      <c r="BK4" s="30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115" ht="15.75" customHeight="1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9" t="s">
        <v>47</v>
      </c>
      <c r="AS5" s="178" t="s">
        <v>88</v>
      </c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9" t="s">
        <v>150</v>
      </c>
      <c r="BK5" s="179" t="s">
        <v>136</v>
      </c>
      <c r="BL5" s="267" t="s">
        <v>89</v>
      </c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</row>
    <row r="6" spans="1:115" ht="18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9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9"/>
      <c r="BK6" s="179"/>
      <c r="BL6" s="311" t="s">
        <v>121</v>
      </c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3"/>
      <c r="CI6" s="180" t="s">
        <v>50</v>
      </c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2"/>
    </row>
    <row r="7" spans="1:115" ht="180.7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9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9"/>
      <c r="BK7" s="179"/>
      <c r="BL7" s="271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3"/>
      <c r="CI7" s="178" t="s">
        <v>123</v>
      </c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80" t="s">
        <v>124</v>
      </c>
      <c r="DJ7" s="181"/>
      <c r="DK7" s="182"/>
    </row>
    <row r="8" spans="1:115" ht="116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9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9"/>
      <c r="BK8" s="179"/>
      <c r="BL8" s="268" t="s">
        <v>202</v>
      </c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70"/>
      <c r="CB8" s="178" t="s">
        <v>203</v>
      </c>
      <c r="CC8" s="178"/>
      <c r="CD8" s="178"/>
      <c r="CE8" s="178"/>
      <c r="CF8" s="178"/>
      <c r="CG8" s="178"/>
      <c r="CH8" s="178" t="s">
        <v>204</v>
      </c>
      <c r="CI8" s="180" t="s">
        <v>205</v>
      </c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2"/>
      <c r="CW8" s="89" t="s">
        <v>206</v>
      </c>
      <c r="CX8" s="178" t="s">
        <v>207</v>
      </c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89" t="s">
        <v>231</v>
      </c>
      <c r="DJ8" s="89" t="s">
        <v>232</v>
      </c>
      <c r="DK8" s="89" t="s">
        <v>233</v>
      </c>
    </row>
    <row r="9" spans="1:115" ht="4.5" customHeight="1" hidden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9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9"/>
      <c r="BK9" s="179"/>
      <c r="BL9" s="271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3"/>
      <c r="CB9" s="178"/>
      <c r="CC9" s="178"/>
      <c r="CD9" s="178"/>
      <c r="CE9" s="178"/>
      <c r="CF9" s="178"/>
      <c r="CG9" s="178"/>
      <c r="CH9" s="178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</row>
    <row r="10" spans="1:115" ht="15">
      <c r="A10" s="274">
        <v>1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6"/>
      <c r="AR10" s="109">
        <v>2</v>
      </c>
      <c r="AS10" s="274">
        <v>3</v>
      </c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6"/>
      <c r="BJ10" s="109">
        <v>4</v>
      </c>
      <c r="BK10" s="110">
        <v>5</v>
      </c>
      <c r="BL10" s="274">
        <v>6</v>
      </c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6"/>
      <c r="CB10" s="274">
        <v>7</v>
      </c>
      <c r="CC10" s="275"/>
      <c r="CD10" s="275"/>
      <c r="CE10" s="275"/>
      <c r="CF10" s="275"/>
      <c r="CG10" s="276"/>
      <c r="CH10" s="108">
        <v>8</v>
      </c>
      <c r="CI10" s="277">
        <v>9</v>
      </c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9"/>
      <c r="CW10" s="111">
        <v>10</v>
      </c>
      <c r="CX10" s="280">
        <v>11</v>
      </c>
      <c r="CY10" s="281"/>
      <c r="CZ10" s="281"/>
      <c r="DA10" s="281"/>
      <c r="DB10" s="281"/>
      <c r="DC10" s="281"/>
      <c r="DD10" s="281"/>
      <c r="DE10" s="281"/>
      <c r="DF10" s="281"/>
      <c r="DG10" s="281"/>
      <c r="DH10" s="282"/>
      <c r="DI10" s="111">
        <v>12</v>
      </c>
      <c r="DJ10" s="111">
        <v>13</v>
      </c>
      <c r="DK10" s="112">
        <v>14</v>
      </c>
    </row>
    <row r="11" spans="1:115" s="4" customFormat="1" ht="40.5" customHeight="1">
      <c r="A11" s="283" t="s">
        <v>138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5"/>
      <c r="AR11" s="107" t="s">
        <v>90</v>
      </c>
      <c r="AS11" s="286" t="s">
        <v>55</v>
      </c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8"/>
      <c r="BJ11" s="93"/>
      <c r="BK11" s="94"/>
      <c r="BL11" s="289">
        <f>BL12+BL14</f>
        <v>4503080.83</v>
      </c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1"/>
      <c r="CB11" s="289">
        <v>2837249</v>
      </c>
      <c r="CC11" s="290"/>
      <c r="CD11" s="290"/>
      <c r="CE11" s="290"/>
      <c r="CF11" s="290"/>
      <c r="CG11" s="291"/>
      <c r="CH11" s="102">
        <v>2837249</v>
      </c>
      <c r="CI11" s="292">
        <f>CI12+CI14</f>
        <v>4503080.83</v>
      </c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4"/>
      <c r="CW11" s="123">
        <f>CB11</f>
        <v>2837249</v>
      </c>
      <c r="CX11" s="295">
        <f>CH11</f>
        <v>2837249</v>
      </c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104"/>
      <c r="DJ11" s="104"/>
      <c r="DK11" s="103"/>
    </row>
    <row r="12" spans="1:115" s="4" customFormat="1" ht="75.75" customHeight="1">
      <c r="A12" s="296" t="s">
        <v>91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8"/>
      <c r="AR12" s="107" t="s">
        <v>92</v>
      </c>
      <c r="AS12" s="286" t="s">
        <v>55</v>
      </c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8"/>
      <c r="BJ12" s="93"/>
      <c r="BK12" s="94"/>
      <c r="BL12" s="289">
        <v>1094690.11</v>
      </c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1"/>
      <c r="CB12" s="289"/>
      <c r="CC12" s="290"/>
      <c r="CD12" s="290"/>
      <c r="CE12" s="290"/>
      <c r="CF12" s="290"/>
      <c r="CG12" s="291"/>
      <c r="CH12" s="102"/>
      <c r="CI12" s="292">
        <f>BL12</f>
        <v>1094690.11</v>
      </c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4"/>
      <c r="CW12" s="104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104"/>
      <c r="DJ12" s="104"/>
      <c r="DK12" s="104"/>
    </row>
    <row r="13" spans="1:115" s="4" customFormat="1" ht="6.75" customHeight="1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8"/>
      <c r="AR13" s="107"/>
      <c r="AS13" s="286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8"/>
      <c r="BJ13" s="93"/>
      <c r="BK13" s="94"/>
      <c r="BL13" s="289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1"/>
      <c r="CB13" s="289"/>
      <c r="CC13" s="290"/>
      <c r="CD13" s="290"/>
      <c r="CE13" s="290"/>
      <c r="CF13" s="290"/>
      <c r="CG13" s="291"/>
      <c r="CH13" s="102"/>
      <c r="CI13" s="289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1"/>
      <c r="CW13" s="104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104"/>
      <c r="DJ13" s="104"/>
      <c r="DK13" s="103"/>
    </row>
    <row r="14" spans="1:115" s="4" customFormat="1" ht="37.5" customHeight="1">
      <c r="A14" s="300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2"/>
      <c r="AR14" s="107" t="s">
        <v>93</v>
      </c>
      <c r="AS14" s="286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8"/>
      <c r="BJ14" s="93"/>
      <c r="BK14" s="94"/>
      <c r="BL14" s="292">
        <v>3408390.72</v>
      </c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4"/>
      <c r="CB14" s="292">
        <f>CB11</f>
        <v>2837249</v>
      </c>
      <c r="CC14" s="293"/>
      <c r="CD14" s="293"/>
      <c r="CE14" s="293"/>
      <c r="CF14" s="293"/>
      <c r="CG14" s="294"/>
      <c r="CH14" s="105">
        <f>CH11</f>
        <v>2837249</v>
      </c>
      <c r="CI14" s="292">
        <v>3408390.72</v>
      </c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4"/>
      <c r="CW14" s="106">
        <f>CB14</f>
        <v>2837249</v>
      </c>
      <c r="CX14" s="295">
        <f>CH14</f>
        <v>2837249</v>
      </c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104"/>
      <c r="DJ14" s="104"/>
      <c r="DK14" s="103"/>
    </row>
    <row r="15" spans="1:115" s="4" customFormat="1" ht="16.5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9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96"/>
      <c r="BK15" s="9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8"/>
      <c r="CC15" s="308"/>
      <c r="CD15" s="308"/>
      <c r="CE15" s="308"/>
      <c r="CF15" s="308"/>
      <c r="CG15" s="308"/>
      <c r="CH15" s="9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9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100"/>
      <c r="DJ15" s="100"/>
      <c r="DK15" s="100"/>
    </row>
    <row r="16" spans="1:115" s="4" customFormat="1" ht="33.75" customHeight="1">
      <c r="A16" s="314" t="s">
        <v>240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9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96" t="s">
        <v>241</v>
      </c>
      <c r="BK16" s="9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8"/>
      <c r="CC16" s="308"/>
      <c r="CD16" s="308"/>
      <c r="CE16" s="308"/>
      <c r="CF16" s="308"/>
      <c r="CG16" s="308"/>
      <c r="CH16" s="9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9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100"/>
      <c r="DJ16" s="100"/>
      <c r="DK16" s="100"/>
    </row>
    <row r="17" spans="1:115" s="4" customFormat="1" ht="16.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101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97"/>
      <c r="BK17" s="9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8"/>
      <c r="CC17" s="308"/>
      <c r="CD17" s="308"/>
      <c r="CE17" s="308"/>
      <c r="CF17" s="308"/>
      <c r="CG17" s="308"/>
      <c r="CH17" s="9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9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100"/>
      <c r="DJ17" s="100"/>
      <c r="DK17" s="100"/>
    </row>
    <row r="18" spans="1:115" s="4" customFormat="1" ht="24.75" customHeight="1">
      <c r="A18" s="314" t="s">
        <v>182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9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96"/>
      <c r="BK18" s="9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8"/>
      <c r="CC18" s="308"/>
      <c r="CD18" s="308"/>
      <c r="CE18" s="308"/>
      <c r="CF18" s="308"/>
      <c r="CG18" s="308"/>
      <c r="CH18" s="98"/>
      <c r="CI18" s="308"/>
      <c r="CJ18" s="308"/>
      <c r="CK18" s="308"/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9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100"/>
      <c r="DJ18" s="100"/>
      <c r="DK18" s="100"/>
    </row>
    <row r="19" spans="1:115" s="4" customFormat="1" ht="16.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101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97"/>
      <c r="BK19" s="97"/>
      <c r="BL19" s="307"/>
      <c r="BM19" s="307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8"/>
      <c r="CC19" s="308"/>
      <c r="CD19" s="308"/>
      <c r="CE19" s="308"/>
      <c r="CF19" s="308"/>
      <c r="CG19" s="308"/>
      <c r="CH19" s="9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99"/>
      <c r="CX19" s="309"/>
      <c r="CY19" s="309"/>
      <c r="CZ19" s="309"/>
      <c r="DA19" s="309"/>
      <c r="DB19" s="309"/>
      <c r="DC19" s="309"/>
      <c r="DD19" s="309"/>
      <c r="DE19" s="309"/>
      <c r="DF19" s="309"/>
      <c r="DG19" s="309"/>
      <c r="DH19" s="309"/>
      <c r="DI19" s="100"/>
      <c r="DJ19" s="100"/>
      <c r="DK19" s="100"/>
    </row>
    <row r="21" spans="1:115" ht="18.75">
      <c r="A21" s="148" t="s">
        <v>122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</row>
    <row r="22" spans="1:115" ht="18.75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6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67"/>
      <c r="BK22" s="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</row>
    <row r="23" spans="1:115" ht="95.25" customHeight="1">
      <c r="A23" s="148" t="s">
        <v>151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</row>
    <row r="24" spans="1:115" ht="2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6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67"/>
      <c r="BK24" s="6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</row>
    <row r="25" spans="1:115" ht="136.5" customHeight="1">
      <c r="A25" s="148" t="s">
        <v>152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</row>
    <row r="26" spans="1:115" ht="4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6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67"/>
      <c r="BK26" s="67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</row>
    <row r="27" spans="1:115" ht="13.5" customHeight="1">
      <c r="A27" s="303" t="s">
        <v>96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</row>
    <row r="28" spans="1:115" ht="18.75">
      <c r="A28" s="303" t="s">
        <v>153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</row>
    <row r="29" spans="1:115" ht="18.75">
      <c r="A29" s="304" t="s">
        <v>154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</row>
    <row r="30" spans="1:115" ht="18.75">
      <c r="A30" s="304" t="s">
        <v>155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</row>
    <row r="31" spans="1:115" ht="18.75">
      <c r="A31" s="304" t="s">
        <v>156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304"/>
      <c r="BT31" s="304"/>
      <c r="BU31" s="304"/>
      <c r="BV31" s="304"/>
      <c r="BW31" s="304"/>
      <c r="BX31" s="304"/>
      <c r="BY31" s="304"/>
      <c r="BZ31" s="304"/>
      <c r="CA31" s="304"/>
      <c r="CB31" s="304"/>
      <c r="CC31" s="304"/>
      <c r="CD31" s="304"/>
      <c r="CE31" s="304"/>
      <c r="CF31" s="304"/>
      <c r="CG31" s="304"/>
      <c r="CH31" s="304"/>
      <c r="CI31" s="304"/>
      <c r="CJ31" s="304"/>
      <c r="CK31" s="304"/>
      <c r="CL31" s="304"/>
      <c r="CM31" s="304"/>
      <c r="CN31" s="304"/>
      <c r="CO31" s="304"/>
      <c r="CP31" s="304"/>
      <c r="CQ31" s="304"/>
      <c r="CR31" s="304"/>
      <c r="CS31" s="304"/>
      <c r="CT31" s="304"/>
      <c r="CU31" s="304"/>
      <c r="CV31" s="304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</row>
    <row r="32" spans="1:115" ht="18.75">
      <c r="A32" s="303" t="s">
        <v>157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</row>
    <row r="33" spans="1:115" ht="18.75">
      <c r="A33" s="303" t="s">
        <v>125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303"/>
      <c r="DJ33" s="303"/>
      <c r="DK33" s="303"/>
    </row>
    <row r="34" spans="1:115" ht="18.75">
      <c r="A34" s="303" t="s">
        <v>97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</row>
    <row r="35" spans="1:115" ht="37.5" customHeight="1">
      <c r="A35" s="310" t="s">
        <v>158</v>
      </c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0"/>
      <c r="BO35" s="310"/>
      <c r="BP35" s="310"/>
      <c r="BQ35" s="310"/>
      <c r="BR35" s="310"/>
      <c r="BS35" s="310"/>
      <c r="BT35" s="310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0"/>
      <c r="CI35" s="310"/>
      <c r="CJ35" s="310"/>
      <c r="CK35" s="310"/>
      <c r="CL35" s="310"/>
      <c r="CM35" s="310"/>
      <c r="CN35" s="310"/>
      <c r="CO35" s="310"/>
      <c r="CP35" s="310"/>
      <c r="CQ35" s="310"/>
      <c r="CR35" s="310"/>
      <c r="CS35" s="310"/>
      <c r="CT35" s="310"/>
      <c r="CU35" s="310"/>
      <c r="CV35" s="310"/>
      <c r="CW35" s="310"/>
      <c r="CX35" s="310"/>
      <c r="CY35" s="310"/>
      <c r="CZ35" s="310"/>
      <c r="DA35" s="310"/>
      <c r="DB35" s="310"/>
      <c r="DC35" s="310"/>
      <c r="DD35" s="310"/>
      <c r="DE35" s="310"/>
      <c r="DF35" s="310"/>
      <c r="DG35" s="310"/>
      <c r="DH35" s="310"/>
      <c r="DI35" s="310"/>
      <c r="DJ35" s="310"/>
      <c r="DK35" s="310"/>
    </row>
    <row r="36" spans="1:115" ht="35.25" customHeight="1">
      <c r="A36" s="310" t="s">
        <v>159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0"/>
      <c r="BN36" s="310"/>
      <c r="BO36" s="310"/>
      <c r="BP36" s="310"/>
      <c r="BQ36" s="310"/>
      <c r="BR36" s="310"/>
      <c r="BS36" s="310"/>
      <c r="BT36" s="310"/>
      <c r="BU36" s="310"/>
      <c r="BV36" s="310"/>
      <c r="BW36" s="310"/>
      <c r="BX36" s="310"/>
      <c r="BY36" s="310"/>
      <c r="BZ36" s="310"/>
      <c r="CA36" s="310"/>
      <c r="CB36" s="310"/>
      <c r="CC36" s="310"/>
      <c r="CD36" s="310"/>
      <c r="CE36" s="310"/>
      <c r="CF36" s="310"/>
      <c r="CG36" s="310"/>
      <c r="CH36" s="310"/>
      <c r="CI36" s="310"/>
      <c r="CJ36" s="310"/>
      <c r="CK36" s="310"/>
      <c r="CL36" s="310"/>
      <c r="CM36" s="310"/>
      <c r="CN36" s="310"/>
      <c r="CO36" s="310"/>
      <c r="CP36" s="310"/>
      <c r="CQ36" s="310"/>
      <c r="CR36" s="310"/>
      <c r="CS36" s="310"/>
      <c r="CT36" s="310"/>
      <c r="CU36" s="310"/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0"/>
      <c r="DG36" s="310"/>
      <c r="DH36" s="310"/>
      <c r="DI36" s="310"/>
      <c r="DJ36" s="310"/>
      <c r="DK36" s="310"/>
    </row>
  </sheetData>
  <sheetProtection/>
  <mergeCells count="90">
    <mergeCell ref="A17:AQ17"/>
    <mergeCell ref="AS17:BI17"/>
    <mergeCell ref="BL17:CA17"/>
    <mergeCell ref="CB17:CG17"/>
    <mergeCell ref="CI17:CV17"/>
    <mergeCell ref="CX17:DH17"/>
    <mergeCell ref="A16:AQ16"/>
    <mergeCell ref="AS16:BI16"/>
    <mergeCell ref="BL16:CA16"/>
    <mergeCell ref="CB16:CG16"/>
    <mergeCell ref="CI16:CV16"/>
    <mergeCell ref="CX16:DH16"/>
    <mergeCell ref="A15:AQ15"/>
    <mergeCell ref="AS15:BI15"/>
    <mergeCell ref="BL15:CA15"/>
    <mergeCell ref="CB15:CG15"/>
    <mergeCell ref="CI15:CV15"/>
    <mergeCell ref="CX15:DH15"/>
    <mergeCell ref="A18:AQ18"/>
    <mergeCell ref="AS18:BI18"/>
    <mergeCell ref="BL18:CA18"/>
    <mergeCell ref="CB18:CG18"/>
    <mergeCell ref="CI18:CV18"/>
    <mergeCell ref="CX18:DH18"/>
    <mergeCell ref="A36:DK36"/>
    <mergeCell ref="BL6:CH7"/>
    <mergeCell ref="A30:DK30"/>
    <mergeCell ref="A31:DK31"/>
    <mergeCell ref="A32:DK32"/>
    <mergeCell ref="A33:DK33"/>
    <mergeCell ref="A34:DK34"/>
    <mergeCell ref="A35:DK35"/>
    <mergeCell ref="A21:DK21"/>
    <mergeCell ref="A23:DK23"/>
    <mergeCell ref="A25:DK25"/>
    <mergeCell ref="A27:DK27"/>
    <mergeCell ref="A28:DK28"/>
    <mergeCell ref="A29:DK29"/>
    <mergeCell ref="A19:AQ19"/>
    <mergeCell ref="AS19:BI19"/>
    <mergeCell ref="BL19:CA19"/>
    <mergeCell ref="CB19:CG19"/>
    <mergeCell ref="CI19:CV19"/>
    <mergeCell ref="CX19:DH19"/>
    <mergeCell ref="A14:AQ14"/>
    <mergeCell ref="AS14:BI14"/>
    <mergeCell ref="BL14:CA14"/>
    <mergeCell ref="CB14:CG14"/>
    <mergeCell ref="CI14:CV14"/>
    <mergeCell ref="CX14:DH14"/>
    <mergeCell ref="A13:AQ13"/>
    <mergeCell ref="AS13:BI13"/>
    <mergeCell ref="BL13:CA13"/>
    <mergeCell ref="CB13:CG13"/>
    <mergeCell ref="CI13:CV13"/>
    <mergeCell ref="CX13:DH13"/>
    <mergeCell ref="A12:AQ12"/>
    <mergeCell ref="AS12:BI12"/>
    <mergeCell ref="BL12:CA12"/>
    <mergeCell ref="CB12:CG12"/>
    <mergeCell ref="CI12:CV12"/>
    <mergeCell ref="CX12:DH12"/>
    <mergeCell ref="A11:AQ11"/>
    <mergeCell ref="AS11:BI11"/>
    <mergeCell ref="BL11:CA11"/>
    <mergeCell ref="CB11:CG11"/>
    <mergeCell ref="CI11:CV11"/>
    <mergeCell ref="CX11:DH11"/>
    <mergeCell ref="A10:AQ10"/>
    <mergeCell ref="AS10:BI10"/>
    <mergeCell ref="BL10:CA10"/>
    <mergeCell ref="CB10:CG10"/>
    <mergeCell ref="CI10:CV10"/>
    <mergeCell ref="CX10:DH10"/>
    <mergeCell ref="DI7:DK7"/>
    <mergeCell ref="BL8:CA9"/>
    <mergeCell ref="CB8:CG9"/>
    <mergeCell ref="CH8:CH9"/>
    <mergeCell ref="CI8:CV8"/>
    <mergeCell ref="CX8:DH8"/>
    <mergeCell ref="BJ5:BJ9"/>
    <mergeCell ref="CX2:DK2"/>
    <mergeCell ref="A3:DK3"/>
    <mergeCell ref="A5:AQ9"/>
    <mergeCell ref="AR5:AR9"/>
    <mergeCell ref="AS5:BI9"/>
    <mergeCell ref="BK5:BK9"/>
    <mergeCell ref="BL5:DK5"/>
    <mergeCell ref="CI6:DK6"/>
    <mergeCell ref="CI7:DH7"/>
  </mergeCells>
  <printOptions horizontalCentered="1"/>
  <pageMargins left="0.16" right="0.16" top="0.3937007874015748" bottom="0.3937007874015748" header="0.1968503937007874" footer="0.1968503937007874"/>
  <pageSetup fitToHeight="0" fitToWidth="1" horizontalDpi="600" verticalDpi="600" orientation="landscape" paperSize="9" scale="67" r:id="rId1"/>
  <rowBreaks count="1" manualBreakCount="1">
    <brk id="19" max="114" man="1"/>
  </rowBreaks>
  <colBreaks count="1" manualBreakCount="1">
    <brk id="11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3:DE39"/>
  <sheetViews>
    <sheetView zoomScale="90" zoomScaleNormal="90" zoomScaleSheetLayoutView="100" workbookViewId="0" topLeftCell="A7">
      <selection activeCell="G35" sqref="G35:AI35"/>
    </sheetView>
  </sheetViews>
  <sheetFormatPr defaultColWidth="0.875" defaultRowHeight="12.75"/>
  <cols>
    <col min="1" max="1" width="3.125" style="1" customWidth="1"/>
    <col min="2" max="30" width="0.875" style="1" customWidth="1"/>
    <col min="31" max="31" width="3.125" style="1" customWidth="1"/>
    <col min="32" max="34" width="0.875" style="1" customWidth="1"/>
    <col min="35" max="35" width="3.00390625" style="1" customWidth="1"/>
    <col min="36" max="71" width="0.875" style="1" customWidth="1"/>
    <col min="72" max="72" width="8.00390625" style="1" customWidth="1"/>
    <col min="73" max="77" width="0.875" style="1" customWidth="1"/>
    <col min="78" max="78" width="14.125" style="1" customWidth="1"/>
    <col min="79" max="89" width="0.875" style="1" customWidth="1"/>
    <col min="90" max="90" width="5.75390625" style="1" customWidth="1"/>
    <col min="91" max="91" width="0.6171875" style="1" hidden="1" customWidth="1"/>
    <col min="92" max="93" width="0.875" style="1" hidden="1" customWidth="1"/>
    <col min="94" max="107" width="0.875" style="1" customWidth="1"/>
    <col min="108" max="108" width="37.875" style="1" customWidth="1"/>
    <col min="109" max="16384" width="0.875" style="1" customWidth="1"/>
  </cols>
  <sheetData>
    <row r="1" ht="3" customHeight="1"/>
    <row r="2" ht="3" customHeight="1"/>
    <row r="3" spans="1:108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D3" s="31"/>
      <c r="CE3" s="31"/>
      <c r="CF3" s="136" t="s">
        <v>133</v>
      </c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</row>
    <row r="4" spans="1:108" s="4" customFormat="1" ht="18.75">
      <c r="A4" s="326" t="s">
        <v>127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  <c r="DA4" s="326"/>
      <c r="DB4" s="326"/>
      <c r="DC4" s="326"/>
      <c r="DD4" s="326"/>
    </row>
    <row r="5" spans="1:108" s="4" customFormat="1" ht="18.75">
      <c r="A5" s="326" t="s">
        <v>208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</row>
    <row r="6" spans="1:108" s="4" customFormat="1" ht="18.75">
      <c r="A6" s="326" t="s">
        <v>128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</row>
    <row r="7" spans="1:108" s="4" customFormat="1" ht="16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</row>
    <row r="8" spans="1:108" s="4" customFormat="1" ht="35.25" customHeight="1">
      <c r="A8" s="327" t="s">
        <v>0</v>
      </c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 t="s">
        <v>47</v>
      </c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 t="s">
        <v>129</v>
      </c>
      <c r="CQ8" s="327"/>
      <c r="CR8" s="327"/>
      <c r="CS8" s="327"/>
      <c r="CT8" s="327"/>
      <c r="CU8" s="327"/>
      <c r="CV8" s="327"/>
      <c r="CW8" s="327"/>
      <c r="CX8" s="327"/>
      <c r="CY8" s="327"/>
      <c r="CZ8" s="327"/>
      <c r="DA8" s="327"/>
      <c r="DB8" s="327"/>
      <c r="DC8" s="327"/>
      <c r="DD8" s="327"/>
    </row>
    <row r="9" spans="1:108" s="4" customFormat="1" ht="18.75">
      <c r="A9" s="327">
        <v>1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>
        <v>2</v>
      </c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58"/>
      <c r="CN9" s="58"/>
      <c r="CO9" s="59"/>
      <c r="CP9" s="327">
        <v>3</v>
      </c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7"/>
      <c r="DB9" s="327"/>
      <c r="DC9" s="327"/>
      <c r="DD9" s="327"/>
    </row>
    <row r="10" spans="1:108" s="4" customFormat="1" ht="18.75">
      <c r="A10" s="320" t="s">
        <v>85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2"/>
      <c r="CA10" s="323" t="s">
        <v>100</v>
      </c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5"/>
      <c r="CP10" s="323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5"/>
    </row>
    <row r="11" spans="1:108" s="4" customFormat="1" ht="18.75">
      <c r="A11" s="320" t="s">
        <v>86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2"/>
      <c r="CA11" s="323" t="s">
        <v>102</v>
      </c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61"/>
      <c r="CN11" s="61"/>
      <c r="CO11" s="62"/>
      <c r="CP11" s="323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5"/>
    </row>
    <row r="12" spans="1:108" s="4" customFormat="1" ht="18.75">
      <c r="A12" s="320" t="s">
        <v>130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2"/>
      <c r="CA12" s="323" t="s">
        <v>104</v>
      </c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61"/>
      <c r="CN12" s="61"/>
      <c r="CO12" s="62"/>
      <c r="CP12" s="323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5"/>
    </row>
    <row r="13" spans="1:108" s="4" customFormat="1" ht="18.75">
      <c r="A13" s="320" t="s">
        <v>131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2"/>
      <c r="CA13" s="323" t="s">
        <v>132</v>
      </c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5"/>
      <c r="CP13" s="323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5"/>
    </row>
    <row r="14" spans="1:55" s="4" customFormat="1" ht="5.2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108" ht="18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D15" s="31"/>
      <c r="CE15" s="31"/>
      <c r="CF15" s="136" t="s">
        <v>126</v>
      </c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</row>
    <row r="16" spans="1:109" ht="22.5" customHeight="1">
      <c r="A16" s="326" t="s">
        <v>139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4"/>
    </row>
    <row r="17" spans="1:109" ht="22.5" customHeight="1">
      <c r="A17" s="327" t="s">
        <v>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 t="s">
        <v>47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 t="s">
        <v>98</v>
      </c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4"/>
    </row>
    <row r="18" spans="1:109" ht="18.75">
      <c r="A18" s="327">
        <v>1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>
        <v>2</v>
      </c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58"/>
      <c r="CN18" s="58"/>
      <c r="CO18" s="59"/>
      <c r="CP18" s="327">
        <v>3</v>
      </c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4"/>
    </row>
    <row r="19" spans="1:109" ht="18.75">
      <c r="A19" s="320" t="s">
        <v>99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2"/>
      <c r="CA19" s="323" t="s">
        <v>100</v>
      </c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5"/>
      <c r="CP19" s="323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5"/>
      <c r="DE19" s="4"/>
    </row>
    <row r="20" spans="1:109" ht="58.5" customHeight="1">
      <c r="A20" s="320" t="s">
        <v>101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2"/>
      <c r="CA20" s="323" t="s">
        <v>102</v>
      </c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61"/>
      <c r="CN20" s="61"/>
      <c r="CO20" s="62"/>
      <c r="CP20" s="323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5"/>
      <c r="DE20" s="4"/>
    </row>
    <row r="21" spans="1:109" ht="18.75" customHeight="1">
      <c r="A21" s="320" t="s">
        <v>103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2"/>
      <c r="CA21" s="323" t="s">
        <v>104</v>
      </c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5"/>
      <c r="CP21" s="323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5"/>
      <c r="DE21" s="4"/>
    </row>
    <row r="22" spans="1:109" ht="15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1:109" ht="18.75">
      <c r="A23" s="35" t="s">
        <v>165</v>
      </c>
      <c r="B23" s="35"/>
      <c r="C23" s="34"/>
      <c r="D23" s="34"/>
      <c r="E23" s="34"/>
      <c r="F23" s="34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ht="18.75">
      <c r="A24" s="35" t="s">
        <v>40</v>
      </c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8"/>
      <c r="BB24" s="38"/>
      <c r="BC24" s="38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318" t="s">
        <v>145</v>
      </c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318" t="s">
        <v>242</v>
      </c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4"/>
    </row>
    <row r="25" spans="1:109" ht="18.75">
      <c r="A25" s="35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316" t="s">
        <v>7</v>
      </c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317" t="s">
        <v>8</v>
      </c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4"/>
    </row>
    <row r="26" spans="1:109" ht="4.5" customHeight="1">
      <c r="A26" s="35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34"/>
    </row>
    <row r="27" spans="1:109" ht="18.75">
      <c r="A27" s="35" t="s">
        <v>143</v>
      </c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70"/>
      <c r="AY27" s="70"/>
      <c r="AZ27" s="70"/>
      <c r="BA27" s="70"/>
      <c r="BB27" s="70"/>
      <c r="BC27" s="38"/>
      <c r="BD27" s="38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38"/>
    </row>
    <row r="28" spans="1:109" ht="18.75">
      <c r="A28" s="35" t="s">
        <v>144</v>
      </c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8"/>
      <c r="BC28" s="38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318" t="s">
        <v>145</v>
      </c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318" t="s">
        <v>146</v>
      </c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8"/>
    </row>
    <row r="29" spans="1:109" ht="18.75">
      <c r="A29" s="35"/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72"/>
      <c r="BO29" s="316" t="s">
        <v>7</v>
      </c>
      <c r="BP29" s="316"/>
      <c r="BQ29" s="316"/>
      <c r="BR29" s="316"/>
      <c r="BS29" s="316"/>
      <c r="BT29" s="316"/>
      <c r="BU29" s="316"/>
      <c r="BV29" s="316"/>
      <c r="BW29" s="316"/>
      <c r="BX29" s="316"/>
      <c r="BY29" s="316"/>
      <c r="BZ29" s="316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317" t="s">
        <v>8</v>
      </c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8"/>
    </row>
    <row r="30" spans="1:109" ht="23.25" customHeight="1">
      <c r="A30" s="35" t="s">
        <v>105</v>
      </c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8"/>
      <c r="BC30" s="38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318" t="s">
        <v>145</v>
      </c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318" t="s">
        <v>241</v>
      </c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8"/>
    </row>
    <row r="31" spans="1:109" ht="18.75">
      <c r="A31" s="35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8"/>
      <c r="BC31" s="38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316" t="s">
        <v>7</v>
      </c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317" t="s">
        <v>8</v>
      </c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8"/>
    </row>
    <row r="32" spans="1:109" ht="18.75" customHeight="1" hidden="1">
      <c r="A32" s="35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8"/>
      <c r="BC32" s="38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38"/>
    </row>
    <row r="33" spans="1:109" ht="18.75">
      <c r="A33" s="35" t="s">
        <v>38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8"/>
      <c r="BC33" s="38"/>
      <c r="BD33" s="38"/>
      <c r="BE33" s="71"/>
      <c r="BF33" s="71"/>
      <c r="BG33" s="71"/>
      <c r="BH33" s="71"/>
      <c r="BI33" s="71"/>
      <c r="BJ33" s="71"/>
      <c r="BK33" s="71"/>
      <c r="BL33" s="71"/>
      <c r="BM33" s="71"/>
      <c r="BN33" s="318" t="s">
        <v>145</v>
      </c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318" t="s">
        <v>241</v>
      </c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71"/>
    </row>
    <row r="34" spans="1:109" ht="18.75">
      <c r="A34" s="28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8"/>
      <c r="BC34" s="38"/>
      <c r="BD34" s="38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316" t="s">
        <v>7</v>
      </c>
      <c r="BP34" s="316"/>
      <c r="BQ34" s="316"/>
      <c r="BR34" s="316"/>
      <c r="BS34" s="316"/>
      <c r="BT34" s="316"/>
      <c r="BU34" s="316"/>
      <c r="BV34" s="316"/>
      <c r="BW34" s="316"/>
      <c r="BX34" s="316"/>
      <c r="BY34" s="316"/>
      <c r="BZ34" s="316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317" t="s">
        <v>8</v>
      </c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72"/>
    </row>
    <row r="35" spans="1:109" ht="18.75">
      <c r="A35" s="35" t="s">
        <v>39</v>
      </c>
      <c r="B35" s="35"/>
      <c r="C35" s="34"/>
      <c r="D35" s="34"/>
      <c r="E35" s="34"/>
      <c r="F35" s="34"/>
      <c r="G35" s="319" t="s">
        <v>243</v>
      </c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8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8.75">
      <c r="A37" s="71" t="s">
        <v>209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8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8.75">
      <c r="A39" s="34" t="s">
        <v>106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</sheetData>
  <sheetProtection/>
  <mergeCells count="56">
    <mergeCell ref="CF3:DD3"/>
    <mergeCell ref="A4:DD4"/>
    <mergeCell ref="A5:DD5"/>
    <mergeCell ref="A6:DD6"/>
    <mergeCell ref="A8:BZ8"/>
    <mergeCell ref="CA8:CO8"/>
    <mergeCell ref="CP8:DD8"/>
    <mergeCell ref="A9:BZ9"/>
    <mergeCell ref="CA9:CL9"/>
    <mergeCell ref="CP9:DD9"/>
    <mergeCell ref="A10:BZ10"/>
    <mergeCell ref="CA10:CO10"/>
    <mergeCell ref="CP10:DD10"/>
    <mergeCell ref="A11:BZ11"/>
    <mergeCell ref="CA11:CL11"/>
    <mergeCell ref="CP11:DD11"/>
    <mergeCell ref="A12:BZ12"/>
    <mergeCell ref="CA12:CL12"/>
    <mergeCell ref="A13:BZ13"/>
    <mergeCell ref="CA13:CO13"/>
    <mergeCell ref="CP13:DD13"/>
    <mergeCell ref="CP12:DD12"/>
    <mergeCell ref="CF15:DD15"/>
    <mergeCell ref="A16:DD16"/>
    <mergeCell ref="A17:BZ17"/>
    <mergeCell ref="CA17:CO17"/>
    <mergeCell ref="CP17:DD17"/>
    <mergeCell ref="A18:BZ18"/>
    <mergeCell ref="CA18:CL18"/>
    <mergeCell ref="CP18:DD18"/>
    <mergeCell ref="A21:BZ21"/>
    <mergeCell ref="CA21:CO21"/>
    <mergeCell ref="CP21:DD21"/>
    <mergeCell ref="BO25:BZ25"/>
    <mergeCell ref="A19:BZ19"/>
    <mergeCell ref="CA19:CO19"/>
    <mergeCell ref="CP19:DD19"/>
    <mergeCell ref="A20:BZ20"/>
    <mergeCell ref="CA20:CL20"/>
    <mergeCell ref="CP20:DD20"/>
    <mergeCell ref="BN24:BZ24"/>
    <mergeCell ref="CL24:DD24"/>
    <mergeCell ref="CL25:DD25"/>
    <mergeCell ref="CL28:DD28"/>
    <mergeCell ref="BN28:BZ28"/>
    <mergeCell ref="G35:AI35"/>
    <mergeCell ref="BO34:BZ34"/>
    <mergeCell ref="CL34:DD34"/>
    <mergeCell ref="BN33:BZ33"/>
    <mergeCell ref="CL33:DD33"/>
    <mergeCell ref="BO29:BZ29"/>
    <mergeCell ref="CL29:DD29"/>
    <mergeCell ref="BN30:BZ30"/>
    <mergeCell ref="CL30:DD30"/>
    <mergeCell ref="BO31:BZ31"/>
    <mergeCell ref="CL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2019-06-25T12:54:13Z</cp:lastPrinted>
  <dcterms:created xsi:type="dcterms:W3CDTF">2010-11-26T07:12:57Z</dcterms:created>
  <dcterms:modified xsi:type="dcterms:W3CDTF">2019-10-08T06:23:30Z</dcterms:modified>
  <cp:category/>
  <cp:version/>
  <cp:contentType/>
  <cp:contentStatus/>
</cp:coreProperties>
</file>