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1" sheetId="1" r:id="rId1"/>
    <sheet name="2" sheetId="2" r:id="rId2"/>
    <sheet name="3 лист 2019г " sheetId="3" r:id="rId3"/>
    <sheet name="4 лист 2020 г" sheetId="4" r:id="rId4"/>
    <sheet name="5 лист 2021  г" sheetId="5" r:id="rId5"/>
    <sheet name="4" sheetId="6" r:id="rId6"/>
    <sheet name="5" sheetId="7" r:id="rId7"/>
  </sheets>
  <definedNames>
    <definedName name="_xlnm.Print_Titles" localSheetId="1">'2'!$4:$4</definedName>
    <definedName name="_xlnm.Print_Titles" localSheetId="2">'3 лист 2019г '!$6:$10</definedName>
    <definedName name="_xlnm.Print_Titles" localSheetId="3">'4 лист 2020 г'!$6:$10</definedName>
    <definedName name="_xlnm.Print_Titles" localSheetId="4">'5 лист 2021  г'!$6:$10</definedName>
    <definedName name="_xlnm.Print_Area" localSheetId="0">'1'!$A$1:$DD$55</definedName>
    <definedName name="_xlnm.Print_Area" localSheetId="1">'2'!$A$1:$DD$30</definedName>
    <definedName name="_xlnm.Print_Area" localSheetId="2">'3 лист 2019г '!$A$4:$FA$83</definedName>
    <definedName name="_xlnm.Print_Area" localSheetId="5">'4'!$A$1:$DK$19</definedName>
    <definedName name="_xlnm.Print_Area" localSheetId="3">'4 лист 2020 г'!$A$4:$FA$83</definedName>
    <definedName name="_xlnm.Print_Area" localSheetId="6">'5'!$A$2:$DD$40</definedName>
    <definedName name="_xlnm.Print_Area" localSheetId="4">'5 лист 2021  г'!$A$4:$FA$83</definedName>
  </definedNames>
  <calcPr fullCalcOnLoad="1"/>
</workbook>
</file>

<file path=xl/sharedStrings.xml><?xml version="1.0" encoding="utf-8"?>
<sst xmlns="http://schemas.openxmlformats.org/spreadsheetml/2006/main" count="692" uniqueCount="259">
  <si>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</si>
  <si>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</si>
  <si>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</si>
  <si>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</si>
  <si>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</si>
  <si>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</si>
  <si>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</si>
  <si>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</si>
  <si>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</si>
  <si>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</si>
  <si>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</si>
  <si>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</si>
  <si>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</si>
  <si>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</si>
  <si>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</si>
  <si>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</si>
  <si>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</si>
  <si>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</si>
  <si>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</si>
  <si>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</si>
  <si>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</si>
  <si>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</si>
  <si>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</si>
  <si>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</si>
  <si>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</si>
  <si>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</si>
  <si>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</si>
  <si>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</si>
  <si>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</si>
  <si>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</si>
  <si>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</si>
  <si>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</si>
  <si>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</si>
  <si>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</si>
  <si>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</si>
  <si>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</si>
  <si>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</si>
  <si>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</si>
  <si>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</si>
  <si>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</si>
  <si>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</si>
  <si>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</si>
  <si>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</si>
  <si>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</si>
  <si>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</si>
  <si>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</si>
  <si>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</si>
  <si>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</si>
  <si>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</si>
  <si>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</si>
  <si>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</si>
  <si>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</si>
  <si>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</si>
  <si>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</si>
  <si>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</si>
  <si>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</si>
  <si>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</si>
  <si>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</si>
  <si>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</si>
  <si>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</si>
  <si>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</si>
  <si>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</si>
  <si>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</si>
  <si>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</si>
  <si>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</si>
  <si>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</si>
  <si>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</si>
  <si>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</si>
  <si>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</si>
  <si>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</si>
  <si>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</si>
  <si>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</si>
  <si>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</si>
  <si>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</si>
  <si>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</si>
  <si>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</si>
  <si>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</si>
  <si>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</si>
  <si>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</si>
  <si>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</si>
  <si>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</si>
  <si>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</si>
  <si>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</si>
  <si>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</si>
  <si>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</si>
  <si>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</si>
  <si>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</si>
  <si>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</si>
  <si>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</si>
  <si>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</si>
  <si>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</si>
  <si>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</si>
  <si>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</si>
  <si>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</si>
  <si>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</si>
  <si>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</si>
  <si>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</si>
  <si>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</si>
  <si>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</si>
  <si>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</si>
  <si>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</si>
  <si>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</si>
  <si>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</si>
  <si>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</si>
  <si>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</si>
  <si>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</si>
  <si>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</si>
  <si>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</si>
  <si>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</si>
  <si>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</si>
  <si>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</si>
  <si>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</si>
  <si>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</si>
  <si>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</si>
  <si>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</si>
  <si>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</si>
  <si>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</si>
  <si>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</si>
  <si>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</si>
  <si>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</si>
  <si>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</si>
  <si>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</si>
  <si>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</si>
  <si>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</si>
  <si>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</si>
  <si>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</si>
  <si>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</si>
  <si>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</si>
  <si>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</si>
  <si>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</si>
  <si>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</si>
  <si>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</si>
  <si>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</si>
  <si>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</si>
  <si>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</si>
  <si>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</si>
  <si>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</si>
  <si>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</si>
  <si>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</si>
  <si>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</si>
  <si>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</si>
  <si>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</si>
  <si>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 xml:space="preserve">     государственных учреждений Самарской области,</t>
  </si>
  <si>
    <t xml:space="preserve">Руководитель финансово-экономической </t>
  </si>
  <si>
    <t>службы</t>
  </si>
  <si>
    <t>______________________</t>
  </si>
  <si>
    <t>_______________________________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</si>
  <si>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</si>
  <si>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</si>
  <si>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</si>
  <si>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</si>
  <si>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</si>
  <si>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</si>
  <si>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</si>
  <si>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</si>
  <si>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</si>
  <si>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</si>
  <si>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</si>
  <si>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</si>
  <si>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</si>
  <si>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</si>
  <si>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</si>
  <si>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</si>
  <si>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</si>
  <si>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</si>
  <si>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</si>
  <si>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</si>
  <si>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</si>
  <si>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</si>
  <si>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</si>
  <si>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</si>
  <si>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</si>
  <si>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</si>
  <si>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</si>
  <si>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1.1. Цели деятельности  муниципального учреждения :</t>
  </si>
  <si>
    <t>1.2. Виды деятельности  муниципального учреждения :</t>
  </si>
  <si>
    <t>0000000000120</t>
  </si>
  <si>
    <t>0000000000130</t>
  </si>
  <si>
    <t>0000000000180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</si>
  <si>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</si>
  <si>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</si>
  <si>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</si>
  <si>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t>Согласовано:</t>
  </si>
  <si>
    <r>
      <t xml:space="preserve">на </t>
    </r>
    <r>
      <rPr>
        <u val="single"/>
        <sz val="14"/>
        <rFont val="Times New Roman"/>
        <family val="1"/>
      </rPr>
      <t>2019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2020-2021 гг</t>
    </r>
    <r>
      <rPr>
        <sz val="14"/>
        <rFont val="Times New Roman"/>
        <family val="1"/>
      </rPr>
      <t xml:space="preserve"> плановый период</t>
    </r>
  </si>
  <si>
    <t>291 (01.04.63)</t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</si>
  <si>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</si>
  <si>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(01.04.50)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</si>
  <si>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</si>
  <si>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</si>
  <si>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</si>
  <si>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(01.04.54)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</si>
  <si>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(01.04.58)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</si>
  <si>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</si>
  <si>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(01.04.71)</t>
    </r>
  </si>
  <si>
    <t>Пособие на ребенка до 3-х лет</t>
  </si>
  <si>
    <t>Пособия за первые 3 дня нетрудоспособ.</t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</si>
  <si>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(01.04.57)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</si>
  <si>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(01.04.55)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</si>
  <si>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(01.04.56)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</si>
  <si>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(01.04.62)</t>
    </r>
  </si>
  <si>
    <t>19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</si>
  <si>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 на ____________________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</si>
  <si>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</si>
  <si>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</si>
  <si>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</si>
  <si>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</si>
  <si>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2020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</si>
  <si>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 г</t>
    </r>
    <r>
      <rPr>
        <sz val="13"/>
        <rFont val="Times New Roman"/>
        <family val="1"/>
      </rPr>
      <t>.                  2-й год планового период</t>
    </r>
  </si>
  <si>
    <t>на ______________________________________2019г.</t>
  </si>
  <si>
    <t>"_____"___________________2019г.</t>
  </si>
  <si>
    <t>"________" ____________________2019 г.</t>
  </si>
  <si>
    <t>Медикаменты</t>
  </si>
  <si>
    <t>Питание льготников</t>
  </si>
  <si>
    <t>Строительные материалы</t>
  </si>
  <si>
    <t>Мягкий инвентарь</t>
  </si>
  <si>
    <t>Хозяйственный инвентарь</t>
  </si>
  <si>
    <t>Бланки строгой отчетности</t>
  </si>
  <si>
    <t>01.04.72</t>
  </si>
  <si>
    <t>01.04.73</t>
  </si>
  <si>
    <t>01.04.75</t>
  </si>
  <si>
    <t>01.04.76</t>
  </si>
  <si>
    <t>01.04.78</t>
  </si>
  <si>
    <t>01.04.77</t>
  </si>
  <si>
    <t>295 (01.04.63)</t>
  </si>
  <si>
    <t>уплата прочих налогов(пошлины)</t>
  </si>
  <si>
    <t>Экология</t>
  </si>
  <si>
    <t>296 (01.04.63)</t>
  </si>
  <si>
    <t>292 (01.04.63)</t>
  </si>
  <si>
    <t>уплата иных платежей (штрафы,пени)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</si>
  <si>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2020 </t>
    </r>
    <r>
      <rPr>
        <sz val="14"/>
        <rFont val="Times New Roman"/>
        <family val="1"/>
      </rPr>
      <t>г.</t>
    </r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</si>
  <si>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>г.</t>
    </r>
  </si>
  <si>
    <t>на 2019г. очередной финансовый год</t>
  </si>
  <si>
    <t>на 2020г. 1-й год планового период</t>
  </si>
  <si>
    <t>на 2021_г. 2-й год планового период</t>
  </si>
  <si>
    <t>Услуги по содержанию тек .ремонт</t>
  </si>
  <si>
    <t>Услуги по содержанию  капитальный ремонт</t>
  </si>
  <si>
    <t>Услуги по содержанию кап.ремонт</t>
  </si>
  <si>
    <t>Услуги по содержанию  текущ.ремонт</t>
  </si>
  <si>
    <t>Услуги по содержанию  кап.ремонт</t>
  </si>
  <si>
    <t>Услуги по содержанию  тек.ремонт</t>
  </si>
  <si>
    <t>Главный бухгалтер</t>
  </si>
  <si>
    <t>Агапова М.Н.</t>
  </si>
  <si>
    <t>Кочергина Е.А.</t>
  </si>
  <si>
    <t>997-12-19</t>
  </si>
  <si>
    <t>дошкольное образовательное учреждение "Детский сад общеразвивающего вида № 275"</t>
  </si>
  <si>
    <t>6318321920/631801001</t>
  </si>
  <si>
    <t>Администрация городского округа Самара</t>
  </si>
  <si>
    <t>Россия,443058,Самарская область,г.Самара,Свободы,83А</t>
  </si>
  <si>
    <t>Обеспечение реализациипредусмотренных законодательством РФ полномочий органов местного самоуправления в сфере образования. Создание благоприятных условий для личностного развития,оздоровления,отдыха и общения детей.Обеспечение безопасности жизнедеятельности детей и работников бюджетного учреждения.Формирование у детей современного уровня знаний в изучаемой области творчества и различных видахискусства, способствующего развитию творческих способностей, дарований, духовного роста детей.Удовлетворение потребностей детей в занятиях физической культурой и спортом.Участие в реализации государственнной политики вобласти гражданского воспитания детей и молодежи.</t>
  </si>
  <si>
    <t>Основная цель вида деятельности:Дошкольное образование.Бюджетное учреждение обеспечивает воспитание,обучение и развитие, а также присмотр, уход и оздоровление детей в возрасте от 2 до 7 лет.Бюджетное учреждение вправе реализовывать общеобразовательные программы дополнительного образования по следующим направленностям:физкультурно-спортивной,культурологической, художественно-эстетической,социально-педагогической.</t>
  </si>
  <si>
    <t>нет</t>
  </si>
  <si>
    <t>составления плана:193401,55</t>
  </si>
  <si>
    <t>1.5. Общая балансовая стоимость движимого муниципального имущества на дату 4059518,02</t>
  </si>
  <si>
    <t>составления Плана, в том числе балансовая стоимость особо ценного движимого имущества:143137,70</t>
  </si>
  <si>
    <t>295 (01.04.67)</t>
  </si>
  <si>
    <t>другие экономические санкции</t>
  </si>
  <si>
    <r>
      <t xml:space="preserve">III. Показатели по поступлениям и выплатам муниципального учреждения на МБДОУ "Детский сад №275" г.о.Самара 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</si>
  <si>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t>Емельянова О.В.</t>
  </si>
  <si>
    <t xml:space="preserve">Заместитель руководителя Департамента-руководитель управления экономического планирования и бухгалтерского учета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</si>
</sst>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11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9" fontId="3" fillId="0" borderId="16" xfId="0" applyNumberFormat="1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19" xfId="0" applyFont="1" applyBorder="1" applyAlignment="1">
      <alignment horizontal="left" vertical="top" wrapText="1" indent="2"/>
    </xf>
    <xf numFmtId="4" fontId="7" fillId="0" borderId="20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1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9" fillId="0" borderId="10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9" fillId="33" borderId="12" xfId="0" applyNumberFormat="1" applyFont="1" applyFill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173" fontId="9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3" fontId="9" fillId="0" borderId="20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2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N54"/>
  <sheetViews>
    <sheetView zoomScale="80" zoomScaleNormal="80" zoomScaleSheetLayoutView="100" workbookViewId="0" topLeftCell="A1">
      <selection activeCell="CA12" sqref="CA12:DD12"/>
    </sheetView>
  </sheetViews>
  <sheetFormatPr defaultColWidth="0.875" defaultRowHeight="12.75"/>
  <cols>
    <col min="1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2.25390625" style="1" customWidth="1"/>
    <col min="108" max="108" width="11.75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25" t="s">
        <v>140</v>
      </c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</row>
    <row r="2" spans="47:108" s="2" customFormat="1" ht="12">
      <c r="AU2" s="126" t="s">
        <v>35</v>
      </c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</row>
    <row r="3" spans="46:108" s="2" customFormat="1" ht="12">
      <c r="AT3" s="150" t="s">
        <v>147</v>
      </c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</row>
    <row r="4" spans="45:108" s="2" customFormat="1" ht="10.5" customHeight="1">
      <c r="AS4" s="33" t="s">
        <v>142</v>
      </c>
      <c r="AT4" s="73"/>
      <c r="AU4" s="125" t="s">
        <v>161</v>
      </c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</row>
    <row r="5" spans="47:108" s="2" customFormat="1" ht="12">
      <c r="AU5" s="126" t="s">
        <v>162</v>
      </c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</row>
    <row r="6" spans="47:108" s="2" customFormat="1" ht="12">
      <c r="AU6" s="150" t="s">
        <v>163</v>
      </c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</row>
    <row r="7" spans="47:108" s="2" customFormat="1" ht="18.75"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5">
      <c r="N8" s="2"/>
    </row>
    <row r="9" spans="35:108" ht="15.75" customHeight="1">
      <c r="AI9" s="130" t="s">
        <v>9</v>
      </c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</row>
    <row r="10" spans="34:108" ht="42" customHeight="1">
      <c r="AH10" s="128" t="s">
        <v>258</v>
      </c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</row>
    <row r="11" spans="34:108" s="2" customFormat="1" ht="18.75" customHeight="1">
      <c r="AH11" s="127" t="s">
        <v>25</v>
      </c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</row>
    <row r="12" spans="34:108" ht="18.75">
      <c r="AH12" s="1" t="s">
        <v>148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139" t="s">
        <v>257</v>
      </c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</row>
    <row r="13" spans="35:108" s="2" customFormat="1" ht="16.5" customHeight="1">
      <c r="AI13" s="129" t="s">
        <v>7</v>
      </c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50"/>
      <c r="BU13" s="50"/>
      <c r="BV13" s="50"/>
      <c r="BW13" s="50"/>
      <c r="BX13" s="50"/>
      <c r="BY13" s="129" t="s">
        <v>8</v>
      </c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</row>
    <row r="14" spans="64:101" ht="18.75">
      <c r="BL14" s="34"/>
      <c r="BM14" s="32" t="s">
        <v>2</v>
      </c>
      <c r="BN14" s="146"/>
      <c r="BO14" s="146"/>
      <c r="BP14" s="146"/>
      <c r="BQ14" s="146"/>
      <c r="BR14" s="34" t="s">
        <v>2</v>
      </c>
      <c r="BS14" s="34"/>
      <c r="BT14" s="34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7">
        <v>20</v>
      </c>
      <c r="CN14" s="147"/>
      <c r="CO14" s="147"/>
      <c r="CP14" s="147"/>
      <c r="CQ14" s="148" t="s">
        <v>200</v>
      </c>
      <c r="CR14" s="148"/>
      <c r="CS14" s="148"/>
      <c r="CT14" s="148"/>
      <c r="CU14" s="34" t="s">
        <v>3</v>
      </c>
      <c r="CV14" s="34"/>
      <c r="CW14" s="34"/>
    </row>
    <row r="15" ht="15">
      <c r="CY15" s="8"/>
    </row>
    <row r="16" ht="15">
      <c r="CY16" s="8"/>
    </row>
    <row r="17" spans="1:222" ht="18.75">
      <c r="A17" s="43">
        <v>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30" t="s">
        <v>149</v>
      </c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38"/>
      <c r="FM17" s="138"/>
      <c r="FN17" s="138"/>
      <c r="FO17" s="138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30" t="s">
        <v>183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 t="s">
        <v>30</v>
      </c>
      <c r="BB18" s="130"/>
      <c r="BC18" s="130"/>
      <c r="BD18" s="130"/>
      <c r="BE18" s="130"/>
      <c r="BF18" s="130" t="s">
        <v>46</v>
      </c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</row>
    <row r="19" spans="26:92" ht="19.5" customHeight="1">
      <c r="Z19" s="130" t="s">
        <v>210</v>
      </c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</row>
    <row r="21" spans="77:108" ht="18.75"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139" t="s">
        <v>10</v>
      </c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</row>
    <row r="22" spans="77:108" ht="15" customHeight="1"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2" t="s">
        <v>26</v>
      </c>
      <c r="CN22" s="34"/>
      <c r="CO22" s="140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2"/>
    </row>
    <row r="23" spans="36:108" ht="15" customHeight="1">
      <c r="AJ23" s="18"/>
      <c r="AK23" s="15"/>
      <c r="AL23" s="143"/>
      <c r="AM23" s="143"/>
      <c r="AN23" s="143"/>
      <c r="AO23" s="143"/>
      <c r="AP23" s="18"/>
      <c r="AQ23" s="18"/>
      <c r="AR23" s="18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4"/>
      <c r="BL23" s="144"/>
      <c r="BM23" s="144"/>
      <c r="BN23" s="144"/>
      <c r="BO23" s="145"/>
      <c r="BP23" s="145"/>
      <c r="BQ23" s="145"/>
      <c r="BR23" s="145"/>
      <c r="BS23" s="18"/>
      <c r="BT23" s="18"/>
      <c r="BU23" s="18"/>
      <c r="BV23" s="17"/>
      <c r="BY23" s="39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2" t="s">
        <v>11</v>
      </c>
      <c r="CN23" s="34"/>
      <c r="CO23" s="140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2"/>
    </row>
    <row r="24" spans="77:108" ht="15" customHeight="1">
      <c r="BY24" s="39"/>
      <c r="BZ24" s="39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2"/>
      <c r="CN24" s="34"/>
      <c r="CO24" s="140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2"/>
    </row>
    <row r="25" spans="77:108" ht="15" customHeight="1">
      <c r="BY25" s="39"/>
      <c r="BZ25" s="39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2"/>
      <c r="CN25" s="34"/>
      <c r="CO25" s="140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" customHeight="1">
      <c r="A26" s="35" t="s">
        <v>44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AH26" s="151" t="s">
        <v>244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6"/>
      <c r="BY26" s="39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2" t="s">
        <v>12</v>
      </c>
      <c r="CN26" s="34"/>
      <c r="CO26" s="140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2"/>
    </row>
    <row r="27" spans="1:108" ht="15" customHeight="1">
      <c r="A27" s="35" t="s">
        <v>173</v>
      </c>
      <c r="B27" s="34"/>
      <c r="C27" s="34"/>
      <c r="D27" s="34"/>
      <c r="E27" s="34"/>
      <c r="F27" s="34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41"/>
      <c r="W27" s="41"/>
      <c r="X27" s="41"/>
      <c r="Y27" s="41"/>
      <c r="Z27" s="36"/>
      <c r="AA27" s="36"/>
      <c r="AB27" s="36"/>
      <c r="AC27" s="38"/>
      <c r="AD27" s="38"/>
      <c r="AE27" s="38"/>
      <c r="AF27" s="38"/>
      <c r="AG27" s="38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6"/>
      <c r="BY27" s="39"/>
      <c r="BZ27" s="39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42"/>
      <c r="CN27" s="34"/>
      <c r="CO27" s="140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7.25" customHeight="1">
      <c r="A28" s="4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6"/>
      <c r="BY28" s="39"/>
      <c r="BZ28" s="39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42"/>
      <c r="CN28" s="34"/>
      <c r="CO28" s="140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2"/>
    </row>
    <row r="29" spans="44:108" ht="21" customHeight="1" hidden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9"/>
      <c r="BZ29" s="39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2"/>
      <c r="CN29" s="34"/>
      <c r="CO29" s="132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4"/>
    </row>
    <row r="30" spans="1:108" s="20" customFormat="1" ht="21" customHeight="1">
      <c r="A30" s="20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AH30" s="135" t="s">
        <v>245</v>
      </c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21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3"/>
      <c r="CO30" s="132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4"/>
    </row>
    <row r="31" spans="1:108" s="20" customFormat="1" ht="21" customHeight="1">
      <c r="A31" s="136" t="s">
        <v>137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5" t="s">
        <v>13</v>
      </c>
      <c r="CN31" s="43"/>
      <c r="CO31" s="132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4"/>
    </row>
    <row r="32" spans="1:108" s="20" customFormat="1" ht="15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X32" s="22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20" customFormat="1" ht="15" customHeight="1" hidden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X33" s="22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18.75">
      <c r="A34" s="35" t="s">
        <v>41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  <c r="AN34" s="47"/>
      <c r="AO34" s="47"/>
      <c r="AP34" s="47"/>
      <c r="AQ34" s="47"/>
      <c r="AR34" s="47"/>
      <c r="AS34" s="6"/>
      <c r="AT34" s="149" t="s">
        <v>246</v>
      </c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" customHeight="1">
      <c r="A35" s="35" t="s">
        <v>42</v>
      </c>
      <c r="B35" s="3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" hidden="1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5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ht="18" customHeight="1">
      <c r="A37" s="35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30.75" customHeight="1">
      <c r="A38" s="35" t="s">
        <v>45</v>
      </c>
      <c r="B38" s="34"/>
      <c r="C38" s="34" t="s">
        <v>171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 t="s">
        <v>172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40"/>
      <c r="AN38" s="40"/>
      <c r="AO38" s="40"/>
      <c r="AP38" s="16"/>
      <c r="AQ38" s="16"/>
      <c r="AR38" s="16"/>
      <c r="AS38" s="16"/>
      <c r="AT38" s="137" t="s">
        <v>247</v>
      </c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11.25" customHeight="1" hidden="1">
      <c r="A39" s="4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ht="0.75" customHeight="1"/>
    <row r="41" spans="1:108" s="3" customFormat="1" ht="18.75" customHeight="1">
      <c r="A41" s="130" t="s">
        <v>166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</row>
    <row r="42" spans="1:108" s="3" customFormat="1" ht="0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8.75">
      <c r="A43" s="48" t="s">
        <v>174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91.5" customHeight="1">
      <c r="A44" s="131" t="s">
        <v>248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</row>
    <row r="45" spans="1:108" ht="18.75">
      <c r="A45" s="48" t="s">
        <v>175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0" customHeight="1">
      <c r="A46" s="131" t="s">
        <v>249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</row>
    <row r="47" spans="1:108" ht="18.75">
      <c r="A47" s="48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15" customHeight="1">
      <c r="A48" s="131" t="s">
        <v>250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</row>
    <row r="49" ht="0.75" customHeight="1"/>
    <row r="50" spans="1:123" ht="18.75" customHeight="1">
      <c r="A50" s="124" t="s">
        <v>167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ht="18.75" customHeight="1">
      <c r="A51" s="124" t="s">
        <v>251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48"/>
      <c r="DA51" s="48"/>
      <c r="DB51" s="48"/>
      <c r="DC51" s="48"/>
      <c r="DD51" s="48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ht="1.5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08" ht="18.75">
      <c r="A53" s="124" t="s">
        <v>252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</row>
    <row r="54" spans="1:108" ht="18.75">
      <c r="A54" s="124" t="s">
        <v>253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</row>
    <row r="55" ht="22.5" customHeight="1"/>
  </sheetData>
  <sheetProtection/>
  <mergeCells count="49">
    <mergeCell ref="AU6:DD6"/>
    <mergeCell ref="CO24:DD24"/>
    <mergeCell ref="CO25:DD25"/>
    <mergeCell ref="AH26:BV28"/>
    <mergeCell ref="AT3:DD3"/>
    <mergeCell ref="CA12:DD12"/>
    <mergeCell ref="M17:CT17"/>
    <mergeCell ref="BY13:DD13"/>
    <mergeCell ref="AI9:DD9"/>
    <mergeCell ref="AU4:DD4"/>
    <mergeCell ref="A51:CY51"/>
    <mergeCell ref="A53:DD53"/>
    <mergeCell ref="BN14:BQ14"/>
    <mergeCell ref="BU14:CL14"/>
    <mergeCell ref="CM14:CP14"/>
    <mergeCell ref="CQ14:CT14"/>
    <mergeCell ref="AT34:CM35"/>
    <mergeCell ref="CO26:DD26"/>
    <mergeCell ref="CO27:DD27"/>
    <mergeCell ref="CO28:DD28"/>
    <mergeCell ref="FL17:FO17"/>
    <mergeCell ref="A18:DD18"/>
    <mergeCell ref="CO21:DD21"/>
    <mergeCell ref="CO22:DD22"/>
    <mergeCell ref="AL23:AO23"/>
    <mergeCell ref="AS23:BJ23"/>
    <mergeCell ref="BK23:BN23"/>
    <mergeCell ref="BO23:BR23"/>
    <mergeCell ref="CO23:DD23"/>
    <mergeCell ref="Z19:CN19"/>
    <mergeCell ref="A46:DD46"/>
    <mergeCell ref="A48:DD48"/>
    <mergeCell ref="A50:DD50"/>
    <mergeCell ref="CO29:DD29"/>
    <mergeCell ref="AH30:BV30"/>
    <mergeCell ref="CO30:DD30"/>
    <mergeCell ref="A31:AZ32"/>
    <mergeCell ref="CO31:DD31"/>
    <mergeCell ref="AT38:CO38"/>
    <mergeCell ref="A54:DD54"/>
    <mergeCell ref="AU1:DD1"/>
    <mergeCell ref="AU2:DD2"/>
    <mergeCell ref="AU5:DD5"/>
    <mergeCell ref="AH11:DD11"/>
    <mergeCell ref="AH10:DD10"/>
    <mergeCell ref="AI13:BS13"/>
    <mergeCell ref="A41:DD41"/>
    <mergeCell ref="A52:DD52"/>
    <mergeCell ref="A44:DD44"/>
  </mergeCells>
  <printOptions/>
  <pageMargins left="0.51" right="0.12" top="0.5905511811023623" bottom="0.3937007874015748" header="0.1968503937007874" footer="0.196850393700787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D30"/>
  <sheetViews>
    <sheetView zoomScale="80" zoomScaleNormal="80" zoomScaleSheetLayoutView="100" workbookViewId="0" topLeftCell="A16">
      <selection activeCell="BU21" sqref="BU21:DD21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69" t="s">
        <v>107</v>
      </c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</row>
    <row r="3" spans="1:108" ht="18" customHeight="1">
      <c r="A3" s="170" t="s">
        <v>164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</row>
    <row r="5" spans="1:108" s="3" customFormat="1" ht="20.25" customHeight="1">
      <c r="A5" s="171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3"/>
      <c r="BU5" s="171" t="s">
        <v>4</v>
      </c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3"/>
    </row>
    <row r="6" spans="1:108" ht="20.25" customHeight="1">
      <c r="A6" s="51"/>
      <c r="B6" s="152" t="s">
        <v>5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3"/>
      <c r="BU6" s="174">
        <v>4252919.57</v>
      </c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6"/>
    </row>
    <row r="7" spans="1:108" ht="20.25" customHeight="1">
      <c r="A7" s="52"/>
      <c r="B7" s="165" t="s">
        <v>1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6"/>
      <c r="BU7" s="159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1"/>
    </row>
    <row r="8" spans="1:108" ht="39.75" customHeight="1">
      <c r="A8" s="53"/>
      <c r="B8" s="152" t="s">
        <v>168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3"/>
      <c r="BU8" s="159">
        <v>193401.55</v>
      </c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1"/>
    </row>
    <row r="9" spans="1:108" ht="20.25" customHeight="1">
      <c r="A9" s="52"/>
      <c r="B9" s="157" t="s">
        <v>6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8"/>
      <c r="BU9" s="159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1"/>
    </row>
    <row r="10" spans="1:108" ht="20.25" customHeight="1">
      <c r="A10" s="53"/>
      <c r="B10" s="152" t="s">
        <v>108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3"/>
      <c r="BU10" s="154">
        <v>193401.55</v>
      </c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6"/>
    </row>
    <row r="11" spans="1:108" ht="20.25" customHeight="1">
      <c r="A11" s="52"/>
      <c r="B11" s="157" t="s">
        <v>6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8"/>
      <c r="BU11" s="154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6"/>
    </row>
    <row r="12" spans="1:108" ht="20.25" customHeight="1">
      <c r="A12" s="53"/>
      <c r="B12" s="152" t="s">
        <v>109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3"/>
      <c r="BU12" s="154">
        <v>4203.01</v>
      </c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6"/>
    </row>
    <row r="13" spans="1:108" ht="20.25" customHeight="1">
      <c r="A13" s="53"/>
      <c r="B13" s="152" t="s">
        <v>110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3"/>
      <c r="BU13" s="154">
        <v>143138.7</v>
      </c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6"/>
    </row>
    <row r="14" spans="1:108" ht="20.25" customHeight="1">
      <c r="A14" s="54"/>
      <c r="B14" s="157" t="s">
        <v>6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8"/>
      <c r="BU14" s="154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6"/>
    </row>
    <row r="15" spans="1:108" s="3" customFormat="1" ht="18.75">
      <c r="A15" s="53"/>
      <c r="B15" s="152" t="s">
        <v>109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3"/>
      <c r="BU15" s="154">
        <v>0</v>
      </c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6"/>
    </row>
    <row r="16" spans="1:108" ht="18.75">
      <c r="A16" s="51"/>
      <c r="B16" s="152" t="s">
        <v>36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3"/>
      <c r="BU16" s="162">
        <v>344434.61</v>
      </c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4"/>
    </row>
    <row r="17" spans="1:108" ht="18.75">
      <c r="A17" s="52"/>
      <c r="B17" s="165" t="s">
        <v>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6"/>
      <c r="BU17" s="154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6"/>
    </row>
    <row r="18" spans="1:108" ht="18.75">
      <c r="A18" s="53"/>
      <c r="B18" s="152" t="s">
        <v>113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3"/>
      <c r="BU18" s="159">
        <v>344434.61</v>
      </c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1"/>
    </row>
    <row r="19" spans="1:108" ht="18.75">
      <c r="A19" s="55"/>
      <c r="B19" s="157" t="s">
        <v>6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8"/>
      <c r="BU19" s="159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1"/>
    </row>
    <row r="20" spans="1:108" ht="18.75">
      <c r="A20" s="53"/>
      <c r="B20" s="152" t="s">
        <v>114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3"/>
      <c r="BU20" s="159">
        <v>344434.61</v>
      </c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1"/>
    </row>
    <row r="21" spans="1:108" ht="39.75" customHeight="1">
      <c r="A21" s="53"/>
      <c r="B21" s="152" t="s">
        <v>115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3"/>
      <c r="BU21" s="154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6"/>
    </row>
    <row r="22" spans="1:108" ht="20.25" customHeight="1">
      <c r="A22" s="55"/>
      <c r="B22" s="167" t="s">
        <v>6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8"/>
      <c r="BU22" s="154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6"/>
    </row>
    <row r="23" spans="1:108" ht="20.25" customHeight="1">
      <c r="A23" s="53"/>
      <c r="B23" s="152" t="s">
        <v>111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3"/>
      <c r="BU23" s="154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6"/>
    </row>
    <row r="24" spans="1:108" ht="20.25" customHeight="1">
      <c r="A24" s="53"/>
      <c r="B24" s="152" t="s">
        <v>112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3"/>
      <c r="BU24" s="154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6"/>
    </row>
    <row r="25" spans="1:108" ht="20.25" customHeight="1">
      <c r="A25" s="51"/>
      <c r="B25" s="152" t="s">
        <v>37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3"/>
      <c r="BU25" s="162">
        <v>3473.42</v>
      </c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4"/>
    </row>
    <row r="26" spans="1:108" ht="20.25" customHeight="1">
      <c r="A26" s="56"/>
      <c r="B26" s="165" t="s">
        <v>1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6"/>
      <c r="BU26" s="154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6"/>
    </row>
    <row r="27" spans="1:108" ht="20.25" customHeight="1">
      <c r="A27" s="53"/>
      <c r="B27" s="152" t="s">
        <v>116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3"/>
      <c r="BU27" s="154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6"/>
    </row>
    <row r="28" spans="1:108" ht="20.25" customHeight="1">
      <c r="A28" s="53"/>
      <c r="B28" s="152" t="s">
        <v>117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3"/>
      <c r="BU28" s="154">
        <v>3473.42</v>
      </c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6"/>
    </row>
    <row r="29" spans="1:108" ht="20.25" customHeight="1">
      <c r="A29" s="55"/>
      <c r="B29" s="157" t="s">
        <v>6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8"/>
      <c r="BU29" s="159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1"/>
    </row>
    <row r="30" spans="1:108" ht="20.25" customHeight="1">
      <c r="A30" s="53"/>
      <c r="B30" s="152" t="s">
        <v>141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3"/>
      <c r="BU30" s="154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6"/>
    </row>
  </sheetData>
  <sheetProtection/>
  <mergeCells count="54">
    <mergeCell ref="CF2:DD2"/>
    <mergeCell ref="A3:DD3"/>
    <mergeCell ref="A5:BT5"/>
    <mergeCell ref="BU5:DD5"/>
    <mergeCell ref="B6:BT6"/>
    <mergeCell ref="BU6:DD6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</mergeCells>
  <printOptions horizontalCentered="1"/>
  <pageMargins left="0.1968503937007874" right="0.1968503937007874" top="0.5905511811023623" bottom="0.3937007874015748" header="0.1968503937007874" footer="0.196850393700787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9"/>
  <sheetViews>
    <sheetView tabSelected="1" zoomScale="80" zoomScaleNormal="80" zoomScaleSheetLayoutView="100" workbookViewId="0" topLeftCell="A4">
      <pane xSplit="62" ySplit="7" topLeftCell="BK59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C64" sqref="CC64:CQ64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69" t="s">
        <v>119</v>
      </c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</row>
    <row r="3" spans="131:156" ht="15"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</row>
    <row r="4" spans="1:142" s="3" customFormat="1" ht="28.5" customHeight="1">
      <c r="A4" s="170" t="s">
        <v>256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54" t="s">
        <v>0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5" t="s">
        <v>47</v>
      </c>
      <c r="AS6" s="254" t="s">
        <v>48</v>
      </c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 t="s">
        <v>49</v>
      </c>
      <c r="BK6" s="256" t="s">
        <v>118</v>
      </c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8"/>
    </row>
    <row r="7" spans="1:157" ht="16.5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5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 t="s">
        <v>34</v>
      </c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 t="s">
        <v>50</v>
      </c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</row>
    <row r="8" spans="1:157" ht="91.5" customHeight="1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5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 t="s">
        <v>169</v>
      </c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 t="s">
        <v>160</v>
      </c>
      <c r="CS8" s="254" t="s">
        <v>181</v>
      </c>
      <c r="CT8" s="254" t="s">
        <v>51</v>
      </c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5" t="s">
        <v>56</v>
      </c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4" t="s">
        <v>52</v>
      </c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</row>
    <row r="9" spans="1:157" ht="110.2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5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4" t="s">
        <v>53</v>
      </c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6" t="s">
        <v>54</v>
      </c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8"/>
    </row>
    <row r="10" spans="1:157" s="2" customFormat="1" ht="15.75" customHeight="1">
      <c r="A10" s="251">
        <v>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3"/>
      <c r="AR10" s="91">
        <v>2</v>
      </c>
      <c r="AS10" s="251">
        <v>3</v>
      </c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3"/>
      <c r="BJ10" s="92">
        <v>4</v>
      </c>
      <c r="BK10" s="251">
        <v>5</v>
      </c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3"/>
      <c r="CC10" s="251">
        <v>6</v>
      </c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3"/>
      <c r="CR10" s="90">
        <v>7</v>
      </c>
      <c r="CS10" s="92">
        <v>8</v>
      </c>
      <c r="CT10" s="251">
        <v>9</v>
      </c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3"/>
      <c r="DI10" s="245">
        <v>10</v>
      </c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7"/>
      <c r="DX10" s="245">
        <v>11</v>
      </c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7"/>
      <c r="EM10" s="245">
        <v>12</v>
      </c>
      <c r="EN10" s="246"/>
      <c r="EO10" s="246"/>
      <c r="EP10" s="246"/>
      <c r="EQ10" s="246"/>
      <c r="ER10" s="246"/>
      <c r="ES10" s="246"/>
      <c r="ET10" s="246"/>
      <c r="EU10" s="246"/>
      <c r="EV10" s="246"/>
      <c r="EW10" s="246"/>
      <c r="EX10" s="246"/>
      <c r="EY10" s="246"/>
      <c r="EZ10" s="246"/>
      <c r="FA10" s="247"/>
    </row>
    <row r="11" spans="1:157" s="4" customFormat="1" ht="18.75">
      <c r="A11" s="248" t="s">
        <v>14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50"/>
      <c r="AR11" s="60">
        <v>100</v>
      </c>
      <c r="AS11" s="177" t="s">
        <v>55</v>
      </c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9"/>
      <c r="BJ11" s="78" t="s">
        <v>55</v>
      </c>
      <c r="BK11" s="196">
        <f>CC11+CR11+CS11+DX11</f>
        <v>17929103</v>
      </c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8"/>
      <c r="CC11" s="196">
        <v>10922370</v>
      </c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8"/>
      <c r="CR11" s="74">
        <v>4915004</v>
      </c>
      <c r="CS11" s="75">
        <v>1141729</v>
      </c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8"/>
      <c r="DI11" s="177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9"/>
      <c r="DX11" s="196">
        <v>950000</v>
      </c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8"/>
      <c r="EM11" s="196">
        <f>EM14</f>
        <v>0</v>
      </c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8"/>
    </row>
    <row r="12" spans="1:157" s="4" customFormat="1" ht="15.75" customHeight="1">
      <c r="A12" s="242" t="s">
        <v>6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4"/>
      <c r="AR12" s="63"/>
      <c r="AS12" s="177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9"/>
      <c r="BJ12" s="78"/>
      <c r="BK12" s="177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9"/>
      <c r="CC12" s="196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8"/>
      <c r="CR12" s="74"/>
      <c r="CS12" s="75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9"/>
      <c r="DI12" s="177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9"/>
      <c r="DX12" s="196">
        <f>DX13+DX17</f>
        <v>950000</v>
      </c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8"/>
      <c r="EM12" s="196">
        <f>EM14</f>
        <v>0</v>
      </c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8"/>
    </row>
    <row r="13" spans="1:157" s="4" customFormat="1" ht="51.75" customHeight="1">
      <c r="A13" s="203" t="s">
        <v>170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5"/>
      <c r="AR13" s="60">
        <v>110</v>
      </c>
      <c r="AS13" s="239" t="s">
        <v>176</v>
      </c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1"/>
      <c r="BJ13" s="78"/>
      <c r="BK13" s="177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9"/>
      <c r="CC13" s="177" t="s">
        <v>55</v>
      </c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9"/>
      <c r="CR13" s="77" t="s">
        <v>55</v>
      </c>
      <c r="CS13" s="78" t="s">
        <v>55</v>
      </c>
      <c r="CT13" s="178" t="s">
        <v>55</v>
      </c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9"/>
      <c r="DI13" s="177" t="s">
        <v>55</v>
      </c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9"/>
      <c r="DX13" s="177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9"/>
      <c r="EM13" s="184" t="s">
        <v>55</v>
      </c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</row>
    <row r="14" spans="1:157" s="4" customFormat="1" ht="18.75">
      <c r="A14" s="236" t="s">
        <v>57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8"/>
      <c r="AR14" s="60">
        <v>120</v>
      </c>
      <c r="AS14" s="239" t="s">
        <v>177</v>
      </c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1"/>
      <c r="BJ14" s="78"/>
      <c r="BK14" s="177">
        <f>CC14+CR14</f>
        <v>15837374</v>
      </c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9"/>
      <c r="CC14" s="196">
        <v>10922370</v>
      </c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8"/>
      <c r="CR14" s="74">
        <v>4915004</v>
      </c>
      <c r="CS14" s="78" t="s">
        <v>55</v>
      </c>
      <c r="CT14" s="177" t="s">
        <v>55</v>
      </c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9"/>
      <c r="DI14" s="177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9"/>
      <c r="DX14" s="177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9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</row>
    <row r="15" spans="1:157" s="4" customFormat="1" ht="34.5" customHeight="1">
      <c r="A15" s="236" t="s">
        <v>58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8"/>
      <c r="AR15" s="60">
        <v>130</v>
      </c>
      <c r="AS15" s="239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1"/>
      <c r="BJ15" s="78"/>
      <c r="BK15" s="177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9"/>
      <c r="CC15" s="177" t="s">
        <v>55</v>
      </c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9"/>
      <c r="CR15" s="77" t="s">
        <v>55</v>
      </c>
      <c r="CS15" s="78" t="s">
        <v>55</v>
      </c>
      <c r="CT15" s="177" t="s">
        <v>55</v>
      </c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9"/>
      <c r="DI15" s="177" t="s">
        <v>55</v>
      </c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9"/>
      <c r="DX15" s="177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9"/>
      <c r="EM15" s="184" t="s">
        <v>55</v>
      </c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</row>
    <row r="16" spans="1:157" s="4" customFormat="1" ht="18.75">
      <c r="A16" s="180" t="s">
        <v>59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3"/>
      <c r="AR16" s="60">
        <v>150</v>
      </c>
      <c r="AS16" s="239" t="s">
        <v>178</v>
      </c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1"/>
      <c r="BJ16" s="78"/>
      <c r="BK16" s="177">
        <v>1141729</v>
      </c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9"/>
      <c r="CC16" s="177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9"/>
      <c r="CR16" s="77" t="s">
        <v>55</v>
      </c>
      <c r="CS16" s="75">
        <v>1141729</v>
      </c>
      <c r="CT16" s="177" t="s">
        <v>55</v>
      </c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9"/>
      <c r="DI16" s="177" t="s">
        <v>55</v>
      </c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9"/>
      <c r="DX16" s="177" t="s">
        <v>55</v>
      </c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9"/>
      <c r="EM16" s="177" t="s">
        <v>55</v>
      </c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9"/>
    </row>
    <row r="17" spans="1:157" s="4" customFormat="1" ht="18.75">
      <c r="A17" s="236" t="s">
        <v>60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8"/>
      <c r="AR17" s="60">
        <v>160</v>
      </c>
      <c r="AS17" s="239" t="s">
        <v>178</v>
      </c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1"/>
      <c r="BJ17" s="78"/>
      <c r="BK17" s="177">
        <v>950000</v>
      </c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9"/>
      <c r="CC17" s="177" t="s">
        <v>55</v>
      </c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9"/>
      <c r="CR17" s="77" t="s">
        <v>55</v>
      </c>
      <c r="CS17" s="78" t="s">
        <v>55</v>
      </c>
      <c r="CT17" s="177" t="s">
        <v>55</v>
      </c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9"/>
      <c r="DI17" s="177" t="s">
        <v>55</v>
      </c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9"/>
      <c r="DX17" s="177">
        <v>950000</v>
      </c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9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</row>
    <row r="18" spans="1:157" s="4" customFormat="1" ht="18.75">
      <c r="A18" s="236" t="s">
        <v>61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8"/>
      <c r="AR18" s="60">
        <v>180</v>
      </c>
      <c r="AS18" s="206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8"/>
      <c r="BJ18" s="81"/>
      <c r="BK18" s="177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9"/>
      <c r="CC18" s="177" t="s">
        <v>55</v>
      </c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9"/>
      <c r="CR18" s="77" t="s">
        <v>55</v>
      </c>
      <c r="CS18" s="78" t="s">
        <v>55</v>
      </c>
      <c r="CT18" s="177" t="s">
        <v>55</v>
      </c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9"/>
      <c r="DI18" s="177" t="s">
        <v>55</v>
      </c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9"/>
      <c r="DX18" s="177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9"/>
      <c r="EM18" s="184" t="s">
        <v>55</v>
      </c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</row>
    <row r="19" spans="1:157" s="4" customFormat="1" ht="18.75">
      <c r="A19" s="236" t="s">
        <v>62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8"/>
      <c r="AR19" s="60"/>
      <c r="AS19" s="206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8"/>
      <c r="BJ19" s="81"/>
      <c r="BK19" s="177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9"/>
      <c r="CC19" s="177" t="s">
        <v>55</v>
      </c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9"/>
      <c r="CR19" s="77" t="s">
        <v>55</v>
      </c>
      <c r="CS19" s="78" t="s">
        <v>55</v>
      </c>
      <c r="CT19" s="177" t="s">
        <v>55</v>
      </c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9"/>
      <c r="DI19" s="177" t="s">
        <v>55</v>
      </c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9"/>
      <c r="DX19" s="177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9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</row>
    <row r="20" spans="1:157" s="4" customFormat="1" ht="18.75">
      <c r="A20" s="236" t="s">
        <v>63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8"/>
      <c r="AR20" s="60"/>
      <c r="AS20" s="206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8"/>
      <c r="BJ20" s="81"/>
      <c r="BK20" s="177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9"/>
      <c r="CC20" s="177" t="s">
        <v>55</v>
      </c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9"/>
      <c r="CR20" s="77" t="s">
        <v>55</v>
      </c>
      <c r="CS20" s="78" t="s">
        <v>55</v>
      </c>
      <c r="CT20" s="177" t="s">
        <v>55</v>
      </c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9"/>
      <c r="DI20" s="177" t="s">
        <v>55</v>
      </c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9"/>
      <c r="DX20" s="177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9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</row>
    <row r="21" spans="1:157" s="27" customFormat="1" ht="18.75">
      <c r="A21" s="212" t="s">
        <v>64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4"/>
      <c r="AR21" s="86">
        <v>200</v>
      </c>
      <c r="AS21" s="215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7"/>
      <c r="BJ21" s="87"/>
      <c r="BK21" s="181">
        <f aca="true" t="shared" si="0" ref="BK21:BK26">CC21+CR21+CS21+DX21</f>
        <v>18273537.609999996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3"/>
      <c r="CC21" s="181">
        <f>CC22+CC34+CC47+CC50+CC73+CC74+CC72</f>
        <v>10922370</v>
      </c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3"/>
      <c r="CR21" s="115">
        <f>CR22+CR34+CR47+CR50+CR73+CR74+CR72</f>
        <v>5226401.369999999</v>
      </c>
      <c r="CS21" s="115">
        <f>CS22+CS34+CS47+CS50+CS73+CS74</f>
        <v>1141729</v>
      </c>
      <c r="CT21" s="182">
        <f>CT22+CT34+CT47+CT50</f>
        <v>0</v>
      </c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3"/>
      <c r="DI21" s="181">
        <f>DI22+DI34+DI47+DI50</f>
        <v>0</v>
      </c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3"/>
      <c r="DX21" s="181">
        <f>DX22+DX34+DX50+DX72+DV73</f>
        <v>983037.24</v>
      </c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3"/>
      <c r="EM21" s="221">
        <v>0</v>
      </c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</row>
    <row r="22" spans="1:157" s="4" customFormat="1" ht="18.75">
      <c r="A22" s="180" t="s">
        <v>72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3"/>
      <c r="AR22" s="60">
        <v>210</v>
      </c>
      <c r="AS22" s="206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8"/>
      <c r="BJ22" s="113">
        <v>210</v>
      </c>
      <c r="BK22" s="181">
        <f t="shared" si="0"/>
        <v>14190968.78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3"/>
      <c r="CC22" s="181">
        <f>CC23+CC26</f>
        <v>10856292</v>
      </c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3"/>
      <c r="CR22" s="115">
        <f>CR23+CR26</f>
        <v>2228008.78</v>
      </c>
      <c r="CS22" s="117">
        <f>CS23+CS26</f>
        <v>1106668</v>
      </c>
      <c r="CT22" s="182">
        <f>CT23+CT26</f>
        <v>0</v>
      </c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3"/>
      <c r="DI22" s="181">
        <f>DI23+DI26</f>
        <v>0</v>
      </c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3"/>
      <c r="DX22" s="181">
        <f>DX23+DX26</f>
        <v>0</v>
      </c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3"/>
      <c r="EM22" s="221">
        <f>EM23+EM26</f>
        <v>0</v>
      </c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</row>
    <row r="23" spans="1:157" s="4" customFormat="1" ht="33" customHeight="1">
      <c r="A23" s="203" t="s">
        <v>65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5"/>
      <c r="AR23" s="60">
        <v>211</v>
      </c>
      <c r="AS23" s="206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8"/>
      <c r="BJ23" s="113" t="s">
        <v>180</v>
      </c>
      <c r="BK23" s="181">
        <f t="shared" si="0"/>
        <v>14190968.78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3"/>
      <c r="CC23" s="181">
        <f>SUM(CC24:CQ25)</f>
        <v>10856292</v>
      </c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3"/>
      <c r="CR23" s="117">
        <f>SUM(CR24:CR25)</f>
        <v>2228008.78</v>
      </c>
      <c r="CS23" s="116">
        <f>SUM(CS24:CS25)</f>
        <v>1106668</v>
      </c>
      <c r="CT23" s="182">
        <f>SUM(CT24:DH25)</f>
        <v>0</v>
      </c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3"/>
      <c r="DI23" s="181">
        <f>SUM(DI24:DW25)</f>
        <v>0</v>
      </c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3"/>
      <c r="DX23" s="181">
        <f>SUM(DX24:EL25)</f>
        <v>0</v>
      </c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3"/>
      <c r="EM23" s="221">
        <f>SUM(EM24:FA25)</f>
        <v>0</v>
      </c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</row>
    <row r="24" spans="1:157" s="4" customFormat="1" ht="18.75" customHeight="1">
      <c r="A24" s="180" t="s">
        <v>15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3"/>
      <c r="AR24" s="63"/>
      <c r="AS24" s="191">
        <v>111</v>
      </c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3"/>
      <c r="BJ24" s="81" t="s">
        <v>185</v>
      </c>
      <c r="BK24" s="181">
        <f t="shared" si="0"/>
        <v>10899368.46</v>
      </c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3"/>
      <c r="CC24" s="177">
        <v>8338167</v>
      </c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9"/>
      <c r="CR24" s="77">
        <v>1711220.46</v>
      </c>
      <c r="CS24" s="78">
        <v>849981</v>
      </c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9"/>
      <c r="DI24" s="177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9"/>
      <c r="DX24" s="177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9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</row>
    <row r="25" spans="1:157" s="4" customFormat="1" ht="18.75">
      <c r="A25" s="180" t="s">
        <v>135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3"/>
      <c r="AR25" s="63"/>
      <c r="AS25" s="191">
        <v>119</v>
      </c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3"/>
      <c r="BJ25" s="81" t="s">
        <v>186</v>
      </c>
      <c r="BK25" s="181">
        <f t="shared" si="0"/>
        <v>3291600.32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3"/>
      <c r="CC25" s="177">
        <v>2518125</v>
      </c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9"/>
      <c r="CR25" s="77">
        <v>516788.32</v>
      </c>
      <c r="CS25" s="78">
        <v>256687</v>
      </c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9"/>
      <c r="DI25" s="177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9"/>
      <c r="DX25" s="177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8"/>
      <c r="EK25" s="178"/>
      <c r="EL25" s="179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</row>
    <row r="26" spans="1:157" s="4" customFormat="1" ht="24.75" customHeight="1">
      <c r="A26" s="203" t="s">
        <v>16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5"/>
      <c r="AR26" s="64"/>
      <c r="AS26" s="233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5"/>
      <c r="BJ26" s="88"/>
      <c r="BK26" s="181">
        <f t="shared" si="0"/>
        <v>0</v>
      </c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3"/>
      <c r="CC26" s="228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30"/>
      <c r="CR26" s="83"/>
      <c r="CS26" s="84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30"/>
      <c r="DI26" s="228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30"/>
      <c r="DX26" s="228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30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</row>
    <row r="27" spans="1:157" s="4" customFormat="1" ht="18.75" customHeight="1" hidden="1">
      <c r="A27" s="232" t="s">
        <v>66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57">
        <v>220</v>
      </c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81"/>
      <c r="BK27" s="181">
        <f aca="true" t="shared" si="1" ref="BK27:BK40">CC27+CR27+CS27+DX27</f>
        <v>0</v>
      </c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3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78"/>
      <c r="CS27" s="78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</row>
    <row r="28" spans="1:157" s="4" customFormat="1" ht="18.75" customHeight="1" hidden="1">
      <c r="A28" s="223" t="s">
        <v>67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5"/>
      <c r="AR28" s="65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82"/>
      <c r="BK28" s="181">
        <f t="shared" si="1"/>
        <v>0</v>
      </c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3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80"/>
      <c r="CS28" s="79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222"/>
      <c r="ET28" s="222"/>
      <c r="EU28" s="222"/>
      <c r="EV28" s="222"/>
      <c r="EW28" s="222"/>
      <c r="EX28" s="222"/>
      <c r="EY28" s="222"/>
      <c r="EZ28" s="222"/>
      <c r="FA28" s="222"/>
    </row>
    <row r="29" spans="1:157" s="4" customFormat="1" ht="18.75" customHeight="1" hidden="1">
      <c r="A29" s="203" t="s">
        <v>27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5"/>
      <c r="AR29" s="63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81"/>
      <c r="BK29" s="181">
        <f t="shared" si="1"/>
        <v>0</v>
      </c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3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77"/>
      <c r="CS29" s="78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</row>
    <row r="30" spans="1:157" s="4" customFormat="1" ht="18.75" customHeight="1" hidden="1">
      <c r="A30" s="203" t="s">
        <v>68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5"/>
      <c r="AR30" s="63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81"/>
      <c r="BK30" s="181">
        <f t="shared" si="1"/>
        <v>0</v>
      </c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3"/>
      <c r="CC30" s="177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9"/>
      <c r="CR30" s="77"/>
      <c r="CS30" s="78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77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</row>
    <row r="31" spans="1:157" s="4" customFormat="1" ht="36.75" customHeight="1" hidden="1">
      <c r="A31" s="203" t="s">
        <v>69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5"/>
      <c r="AR31" s="63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81"/>
      <c r="BK31" s="181">
        <f t="shared" si="1"/>
        <v>0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3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77"/>
      <c r="CS31" s="78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77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</row>
    <row r="32" spans="1:157" s="4" customFormat="1" ht="18.75" customHeight="1" hidden="1">
      <c r="A32" s="203" t="s">
        <v>28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5"/>
      <c r="AR32" s="63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81"/>
      <c r="BK32" s="181">
        <f t="shared" si="1"/>
        <v>0</v>
      </c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3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77"/>
      <c r="CS32" s="78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77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9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</row>
    <row r="33" spans="1:157" s="4" customFormat="1" ht="18.75" customHeight="1" hidden="1">
      <c r="A33" s="203" t="s">
        <v>28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5"/>
      <c r="AR33" s="63"/>
      <c r="AS33" s="191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3"/>
      <c r="BJ33" s="81"/>
      <c r="BK33" s="181">
        <f t="shared" si="1"/>
        <v>0</v>
      </c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3"/>
      <c r="CC33" s="177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9"/>
      <c r="CR33" s="77"/>
      <c r="CS33" s="78"/>
      <c r="CT33" s="177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9"/>
      <c r="DI33" s="177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9"/>
      <c r="DX33" s="177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9"/>
      <c r="EM33" s="177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9"/>
    </row>
    <row r="34" spans="1:157" s="4" customFormat="1" ht="33.75" customHeight="1">
      <c r="A34" s="203" t="s">
        <v>70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5"/>
      <c r="AR34" s="60">
        <v>230</v>
      </c>
      <c r="AS34" s="191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3"/>
      <c r="BJ34" s="113">
        <v>290</v>
      </c>
      <c r="BK34" s="181">
        <f t="shared" si="1"/>
        <v>761418</v>
      </c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3"/>
      <c r="CC34" s="181">
        <f>SUM(CC36:CQ42)</f>
        <v>0</v>
      </c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3"/>
      <c r="CR34" s="117">
        <f>SUM(CR36:CR42)</f>
        <v>758418</v>
      </c>
      <c r="CS34" s="116">
        <f>SUM(CS36:CS42)</f>
        <v>0</v>
      </c>
      <c r="CT34" s="182">
        <f>SUM(CT36:DF42)</f>
        <v>0</v>
      </c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3"/>
      <c r="DI34" s="181">
        <f>SUM(DI36:DV42)</f>
        <v>0</v>
      </c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3"/>
      <c r="DX34" s="181">
        <f>SUM(DX36:EL42)</f>
        <v>3000</v>
      </c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3"/>
      <c r="EM34" s="221">
        <f>SUM(EM36:FA42)</f>
        <v>0</v>
      </c>
      <c r="EN34" s="221"/>
      <c r="EO34" s="221"/>
      <c r="EP34" s="221"/>
      <c r="EQ34" s="221"/>
      <c r="ER34" s="221"/>
      <c r="ES34" s="221"/>
      <c r="ET34" s="221"/>
      <c r="EU34" s="221"/>
      <c r="EV34" s="221"/>
      <c r="EW34" s="221"/>
      <c r="EX34" s="221"/>
      <c r="EY34" s="221"/>
      <c r="EZ34" s="221"/>
      <c r="FA34" s="221"/>
    </row>
    <row r="35" spans="1:157" s="4" customFormat="1" ht="15" customHeight="1">
      <c r="A35" s="203" t="s">
        <v>71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5"/>
      <c r="AR35" s="63"/>
      <c r="AS35" s="191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3"/>
      <c r="BJ35" s="81"/>
      <c r="BK35" s="181">
        <f t="shared" si="1"/>
        <v>0</v>
      </c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3"/>
      <c r="CC35" s="177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9"/>
      <c r="CR35" s="77"/>
      <c r="CS35" s="78"/>
      <c r="CT35" s="177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9"/>
      <c r="DI35" s="177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/>
      <c r="DW35" s="179"/>
      <c r="DX35" s="177"/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8"/>
      <c r="EK35" s="178"/>
      <c r="EL35" s="179"/>
      <c r="EM35" s="177"/>
      <c r="EN35" s="178"/>
      <c r="EO35" s="178"/>
      <c r="EP35" s="178"/>
      <c r="EQ35" s="178"/>
      <c r="ER35" s="178"/>
      <c r="ES35" s="178"/>
      <c r="ET35" s="178"/>
      <c r="EU35" s="178"/>
      <c r="EV35" s="178"/>
      <c r="EW35" s="178"/>
      <c r="EX35" s="178"/>
      <c r="EY35" s="178"/>
      <c r="EZ35" s="178"/>
      <c r="FA35" s="179"/>
    </row>
    <row r="36" spans="1:157" s="4" customFormat="1" ht="29.25" customHeight="1">
      <c r="A36" s="218" t="s">
        <v>73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20"/>
      <c r="AR36" s="63"/>
      <c r="AS36" s="191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3"/>
      <c r="BJ36" s="81"/>
      <c r="BK36" s="181">
        <f t="shared" si="1"/>
        <v>0</v>
      </c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3"/>
      <c r="CC36" s="177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9"/>
      <c r="CR36" s="77"/>
      <c r="CS36" s="78"/>
      <c r="CT36" s="177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9"/>
      <c r="DI36" s="177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9"/>
      <c r="DX36" s="177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9"/>
      <c r="EM36" s="177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9"/>
    </row>
    <row r="37" spans="1:157" s="4" customFormat="1" ht="18.75">
      <c r="A37" s="203" t="s">
        <v>255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5"/>
      <c r="AR37" s="63"/>
      <c r="AS37" s="191">
        <v>853</v>
      </c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3"/>
      <c r="BJ37" s="81" t="s">
        <v>254</v>
      </c>
      <c r="BK37" s="181">
        <f t="shared" si="1"/>
        <v>40000</v>
      </c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3"/>
      <c r="CC37" s="177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9"/>
      <c r="CR37" s="78">
        <v>40000</v>
      </c>
      <c r="CS37" s="77"/>
      <c r="CT37" s="177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9"/>
      <c r="DI37" s="177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  <c r="DV37" s="178"/>
      <c r="DW37" s="179"/>
      <c r="DX37" s="177"/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8"/>
      <c r="EK37" s="178"/>
      <c r="EL37" s="179"/>
      <c r="EM37" s="177"/>
      <c r="EN37" s="178"/>
      <c r="EO37" s="178"/>
      <c r="EP37" s="178"/>
      <c r="EQ37" s="178"/>
      <c r="ER37" s="178"/>
      <c r="ES37" s="178"/>
      <c r="ET37" s="178"/>
      <c r="EU37" s="178"/>
      <c r="EV37" s="178"/>
      <c r="EW37" s="178"/>
      <c r="EX37" s="178"/>
      <c r="EY37" s="178"/>
      <c r="EZ37" s="178"/>
      <c r="FA37" s="179"/>
    </row>
    <row r="38" spans="1:157" s="4" customFormat="1" ht="18.75">
      <c r="A38" s="203" t="s">
        <v>179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5"/>
      <c r="AR38" s="63"/>
      <c r="AS38" s="191">
        <v>244</v>
      </c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3"/>
      <c r="BJ38" s="81" t="s">
        <v>226</v>
      </c>
      <c r="BK38" s="181">
        <f t="shared" si="1"/>
        <v>0</v>
      </c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3"/>
      <c r="CC38" s="177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9"/>
      <c r="CR38" s="78"/>
      <c r="CS38" s="77"/>
      <c r="CT38" s="177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9"/>
      <c r="DI38" s="177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9"/>
      <c r="DX38" s="177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9"/>
      <c r="EM38" s="177"/>
      <c r="EN38" s="178"/>
      <c r="EO38" s="178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9"/>
    </row>
    <row r="39" spans="1:157" s="4" customFormat="1" ht="18.75">
      <c r="A39" s="203" t="s">
        <v>228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5"/>
      <c r="AR39" s="63"/>
      <c r="AS39" s="191">
        <v>853</v>
      </c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3"/>
      <c r="BJ39" s="81" t="s">
        <v>227</v>
      </c>
      <c r="BK39" s="181">
        <f t="shared" si="1"/>
        <v>3000</v>
      </c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3"/>
      <c r="CC39" s="177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9"/>
      <c r="CR39" s="78"/>
      <c r="CS39" s="77"/>
      <c r="CT39" s="177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9"/>
      <c r="DI39" s="177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9"/>
      <c r="DX39" s="177">
        <v>3000</v>
      </c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9"/>
      <c r="EM39" s="177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9"/>
    </row>
    <row r="40" spans="1:157" s="4" customFormat="1" ht="33" customHeight="1">
      <c r="A40" s="203" t="s">
        <v>74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5"/>
      <c r="AR40" s="63"/>
      <c r="AS40" s="191">
        <v>851</v>
      </c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3"/>
      <c r="BJ40" s="81" t="s">
        <v>184</v>
      </c>
      <c r="BK40" s="181">
        <f t="shared" si="1"/>
        <v>711325</v>
      </c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3"/>
      <c r="CC40" s="177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9"/>
      <c r="CR40" s="78">
        <v>711325</v>
      </c>
      <c r="CS40" s="77"/>
      <c r="CT40" s="177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9"/>
      <c r="DI40" s="177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9"/>
      <c r="DX40" s="177"/>
      <c r="DY40" s="178"/>
      <c r="DZ40" s="178"/>
      <c r="EA40" s="178"/>
      <c r="EB40" s="178"/>
      <c r="EC40" s="178"/>
      <c r="ED40" s="178"/>
      <c r="EE40" s="178"/>
      <c r="EF40" s="178"/>
      <c r="EG40" s="178"/>
      <c r="EH40" s="178"/>
      <c r="EI40" s="178"/>
      <c r="EJ40" s="178"/>
      <c r="EK40" s="178"/>
      <c r="EL40" s="179"/>
      <c r="EM40" s="177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8"/>
      <c r="EZ40" s="178"/>
      <c r="FA40" s="179"/>
    </row>
    <row r="41" spans="1:157" s="4" customFormat="1" ht="18.75">
      <c r="A41" s="203" t="s">
        <v>224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5"/>
      <c r="AR41" s="63"/>
      <c r="AS41" s="191">
        <v>852</v>
      </c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3"/>
      <c r="BJ41" s="81" t="s">
        <v>184</v>
      </c>
      <c r="BK41" s="181">
        <f aca="true" t="shared" si="2" ref="BK41:BK83">CC41+CR41+CS41+DX41</f>
        <v>0</v>
      </c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3"/>
      <c r="CC41" s="177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9"/>
      <c r="CR41" s="78"/>
      <c r="CS41" s="77"/>
      <c r="CT41" s="177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9"/>
      <c r="DI41" s="177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9"/>
      <c r="DX41" s="177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9"/>
      <c r="EM41" s="177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9"/>
    </row>
    <row r="42" spans="1:157" s="4" customFormat="1" ht="18.75">
      <c r="A42" s="203" t="s">
        <v>225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5"/>
      <c r="AR42" s="63"/>
      <c r="AS42" s="191">
        <v>853</v>
      </c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3"/>
      <c r="BJ42" s="81" t="s">
        <v>184</v>
      </c>
      <c r="BK42" s="181">
        <f t="shared" si="2"/>
        <v>7093</v>
      </c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3"/>
      <c r="CC42" s="177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9"/>
      <c r="CR42" s="78">
        <v>7093</v>
      </c>
      <c r="CS42" s="77"/>
      <c r="CT42" s="177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9"/>
      <c r="DI42" s="177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8"/>
      <c r="DV42" s="178"/>
      <c r="DW42" s="179"/>
      <c r="DX42" s="177"/>
      <c r="DY42" s="178"/>
      <c r="DZ42" s="178"/>
      <c r="EA42" s="178"/>
      <c r="EB42" s="178"/>
      <c r="EC42" s="178"/>
      <c r="ED42" s="178"/>
      <c r="EE42" s="178"/>
      <c r="EF42" s="178"/>
      <c r="EG42" s="178"/>
      <c r="EH42" s="178"/>
      <c r="EI42" s="178"/>
      <c r="EJ42" s="178"/>
      <c r="EK42" s="178"/>
      <c r="EL42" s="179"/>
      <c r="EM42" s="177"/>
      <c r="EN42" s="178"/>
      <c r="EO42" s="178"/>
      <c r="EP42" s="178"/>
      <c r="EQ42" s="178"/>
      <c r="ER42" s="178"/>
      <c r="ES42" s="178"/>
      <c r="ET42" s="178"/>
      <c r="EU42" s="178"/>
      <c r="EV42" s="178"/>
      <c r="EW42" s="178"/>
      <c r="EX42" s="178"/>
      <c r="EY42" s="178"/>
      <c r="EZ42" s="178"/>
      <c r="FA42" s="179"/>
    </row>
    <row r="43" spans="1:157" s="4" customFormat="1" ht="39" customHeight="1" hidden="1">
      <c r="A43" s="180" t="s">
        <v>24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3"/>
      <c r="AR43" s="60">
        <v>240</v>
      </c>
      <c r="AS43" s="191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3"/>
      <c r="BJ43" s="81"/>
      <c r="BK43" s="181">
        <f t="shared" si="2"/>
        <v>0</v>
      </c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3"/>
      <c r="CC43" s="177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9"/>
      <c r="CR43" s="77"/>
      <c r="CS43" s="78"/>
      <c r="CT43" s="177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9"/>
      <c r="DI43" s="177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179"/>
      <c r="DX43" s="177"/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8"/>
      <c r="EK43" s="178"/>
      <c r="EL43" s="179"/>
      <c r="EM43" s="76"/>
      <c r="EN43" s="178"/>
      <c r="EO43" s="178"/>
      <c r="EP43" s="178"/>
      <c r="EQ43" s="178"/>
      <c r="ER43" s="178"/>
      <c r="ES43" s="178"/>
      <c r="ET43" s="178"/>
      <c r="EU43" s="178"/>
      <c r="EV43" s="178"/>
      <c r="EW43" s="178"/>
      <c r="EX43" s="178"/>
      <c r="EY43" s="178"/>
      <c r="EZ43" s="178"/>
      <c r="FA43" s="179"/>
    </row>
    <row r="44" spans="1:157" s="4" customFormat="1" ht="18.75" customHeight="1" hidden="1">
      <c r="A44" s="203" t="s">
        <v>71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5"/>
      <c r="AR44" s="63"/>
      <c r="AS44" s="191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3"/>
      <c r="BJ44" s="81"/>
      <c r="BK44" s="181">
        <f t="shared" si="2"/>
        <v>0</v>
      </c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3"/>
      <c r="CC44" s="177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9"/>
      <c r="CR44" s="77"/>
      <c r="CS44" s="78"/>
      <c r="CT44" s="177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9"/>
      <c r="DI44" s="177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8"/>
      <c r="DV44" s="178"/>
      <c r="DW44" s="179"/>
      <c r="DX44" s="177"/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/>
      <c r="EJ44" s="178"/>
      <c r="EK44" s="178"/>
      <c r="EL44" s="179"/>
      <c r="EM44" s="76"/>
      <c r="EN44" s="178"/>
      <c r="EO44" s="178"/>
      <c r="EP44" s="178"/>
      <c r="EQ44" s="178"/>
      <c r="ER44" s="178"/>
      <c r="ES44" s="178"/>
      <c r="ET44" s="178"/>
      <c r="EU44" s="178"/>
      <c r="EV44" s="178"/>
      <c r="EW44" s="178"/>
      <c r="EX44" s="178"/>
      <c r="EY44" s="178"/>
      <c r="EZ44" s="178"/>
      <c r="FA44" s="179"/>
    </row>
    <row r="45" spans="1:157" s="4" customFormat="1" ht="39" customHeight="1" hidden="1">
      <c r="A45" s="180" t="s">
        <v>29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3"/>
      <c r="AR45" s="63"/>
      <c r="AS45" s="191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3"/>
      <c r="BJ45" s="81"/>
      <c r="BK45" s="181">
        <f t="shared" si="2"/>
        <v>0</v>
      </c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3"/>
      <c r="CC45" s="177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9"/>
      <c r="CR45" s="77"/>
      <c r="CS45" s="78"/>
      <c r="CT45" s="177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9"/>
      <c r="DI45" s="177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9"/>
      <c r="DX45" s="177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9"/>
      <c r="EM45" s="76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9"/>
    </row>
    <row r="46" spans="1:157" s="4" customFormat="1" ht="57" customHeight="1" hidden="1">
      <c r="A46" s="180" t="s">
        <v>76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3"/>
      <c r="AR46" s="63"/>
      <c r="AS46" s="191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3"/>
      <c r="BJ46" s="81"/>
      <c r="BK46" s="181">
        <f t="shared" si="2"/>
        <v>0</v>
      </c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3"/>
      <c r="CC46" s="177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9"/>
      <c r="CR46" s="77"/>
      <c r="CS46" s="78"/>
      <c r="CT46" s="177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9"/>
      <c r="DI46" s="177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9"/>
      <c r="DX46" s="177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9"/>
      <c r="EM46" s="76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9"/>
    </row>
    <row r="47" spans="1:157" s="4" customFormat="1" ht="36" customHeight="1">
      <c r="A47" s="203" t="s">
        <v>77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5"/>
      <c r="AR47" s="60">
        <v>250</v>
      </c>
      <c r="AS47" s="191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3"/>
      <c r="BJ47" s="81"/>
      <c r="BK47" s="181">
        <f t="shared" si="2"/>
        <v>0</v>
      </c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3"/>
      <c r="CC47" s="181">
        <f>CC49</f>
        <v>0</v>
      </c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3"/>
      <c r="CR47" s="115">
        <f>CR49</f>
        <v>0</v>
      </c>
      <c r="CS47" s="117">
        <f>CS49</f>
        <v>0</v>
      </c>
      <c r="CT47" s="181">
        <f>CT49</f>
        <v>0</v>
      </c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3"/>
      <c r="DI47" s="181">
        <f>DI49</f>
        <v>0</v>
      </c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3"/>
      <c r="DX47" s="181">
        <f>DX49</f>
        <v>0</v>
      </c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3"/>
      <c r="EM47" s="181">
        <f>EM49</f>
        <v>0</v>
      </c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3"/>
    </row>
    <row r="48" spans="1:157" s="4" customFormat="1" ht="14.25" customHeight="1">
      <c r="A48" s="218" t="s">
        <v>71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20"/>
      <c r="AR48" s="63"/>
      <c r="AS48" s="191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3"/>
      <c r="BJ48" s="81"/>
      <c r="BK48" s="181">
        <f t="shared" si="2"/>
        <v>0</v>
      </c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3"/>
      <c r="CC48" s="177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9"/>
      <c r="CR48" s="77"/>
      <c r="CS48" s="78"/>
      <c r="CT48" s="177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9"/>
      <c r="DI48" s="177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9"/>
      <c r="DX48" s="177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9"/>
      <c r="EM48" s="177"/>
      <c r="EN48" s="178"/>
      <c r="EO48" s="178"/>
      <c r="EP48" s="178"/>
      <c r="EQ48" s="178"/>
      <c r="ER48" s="178"/>
      <c r="ES48" s="178"/>
      <c r="ET48" s="178"/>
      <c r="EU48" s="178"/>
      <c r="EV48" s="178"/>
      <c r="EW48" s="178"/>
      <c r="EX48" s="178"/>
      <c r="EY48" s="178"/>
      <c r="EZ48" s="178"/>
      <c r="FA48" s="179"/>
    </row>
    <row r="49" spans="1:157" s="4" customFormat="1" ht="18.75">
      <c r="A49" s="203" t="s">
        <v>28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5"/>
      <c r="AR49" s="63"/>
      <c r="AS49" s="194">
        <v>244</v>
      </c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81" t="s">
        <v>184</v>
      </c>
      <c r="BK49" s="181">
        <f t="shared" si="2"/>
        <v>0</v>
      </c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3"/>
      <c r="CC49" s="177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9"/>
      <c r="CR49" s="77"/>
      <c r="CS49" s="78"/>
      <c r="CT49" s="177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9"/>
      <c r="DI49" s="177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8"/>
      <c r="DV49" s="178"/>
      <c r="DW49" s="179"/>
      <c r="DX49" s="177"/>
      <c r="DY49" s="178"/>
      <c r="DZ49" s="178"/>
      <c r="EA49" s="178"/>
      <c r="EB49" s="178"/>
      <c r="EC49" s="178"/>
      <c r="ED49" s="178"/>
      <c r="EE49" s="178"/>
      <c r="EF49" s="178"/>
      <c r="EG49" s="178"/>
      <c r="EH49" s="178"/>
      <c r="EI49" s="178"/>
      <c r="EJ49" s="178"/>
      <c r="EK49" s="178"/>
      <c r="EL49" s="179"/>
      <c r="EM49" s="177"/>
      <c r="EN49" s="178"/>
      <c r="EO49" s="178"/>
      <c r="EP49" s="178"/>
      <c r="EQ49" s="178"/>
      <c r="ER49" s="178"/>
      <c r="ES49" s="178"/>
      <c r="ET49" s="178"/>
      <c r="EU49" s="178"/>
      <c r="EV49" s="178"/>
      <c r="EW49" s="178"/>
      <c r="EX49" s="178"/>
      <c r="EY49" s="178"/>
      <c r="EZ49" s="178"/>
      <c r="FA49" s="179"/>
    </row>
    <row r="50" spans="1:157" s="4" customFormat="1" ht="37.5" customHeight="1">
      <c r="A50" s="212" t="s">
        <v>78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4"/>
      <c r="AR50" s="86">
        <v>260</v>
      </c>
      <c r="AS50" s="215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7"/>
      <c r="BJ50" s="87"/>
      <c r="BK50" s="181">
        <f t="shared" si="2"/>
        <v>3283890.83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3"/>
      <c r="CC50" s="181">
        <f>CC52+CC53+CC54+CC55+CC56+CC60+CC61+CC64</f>
        <v>42999</v>
      </c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3"/>
      <c r="CR50" s="115">
        <f>CR52+CR53+CR54+CR55+CR56+CR60+CR61+CR64</f>
        <v>2228574.59</v>
      </c>
      <c r="CS50" s="117">
        <f>CS52+CS53+CS54+CS55+CS56+CS60+CS61+CS64</f>
        <v>32280</v>
      </c>
      <c r="CT50" s="181">
        <f>CT52+CT53+CT54+CT55+CT56+CT60+CT61+CT64</f>
        <v>0</v>
      </c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3"/>
      <c r="DI50" s="181">
        <f>DI52+DI53+DI54+DI55+DI56+DI60+DI61+DI64</f>
        <v>0</v>
      </c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3"/>
      <c r="DX50" s="181">
        <f>DX52+DX53+DX54+DX55+DX56+DX60+DX61+DX64</f>
        <v>980037.24</v>
      </c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3"/>
      <c r="EM50" s="181">
        <f>EM52+EM53+EM54+EM55+EM56+EM60+EM61+EM64</f>
        <v>0</v>
      </c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3"/>
    </row>
    <row r="51" spans="1:157" s="4" customFormat="1" ht="15" customHeight="1">
      <c r="A51" s="203" t="s">
        <v>71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5"/>
      <c r="AR51" s="63"/>
      <c r="AS51" s="206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8"/>
      <c r="BJ51" s="81"/>
      <c r="BK51" s="181">
        <f t="shared" si="2"/>
        <v>0</v>
      </c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3"/>
      <c r="CC51" s="177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9"/>
      <c r="CR51" s="77"/>
      <c r="CS51" s="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9"/>
      <c r="DI51" s="177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9"/>
      <c r="DX51" s="177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178"/>
      <c r="EL51" s="179"/>
      <c r="EM51" s="209"/>
      <c r="EN51" s="210"/>
      <c r="EO51" s="210"/>
      <c r="EP51" s="210"/>
      <c r="EQ51" s="210"/>
      <c r="ER51" s="210"/>
      <c r="ES51" s="210"/>
      <c r="ET51" s="210"/>
      <c r="EU51" s="210"/>
      <c r="EV51" s="210"/>
      <c r="EW51" s="210"/>
      <c r="EX51" s="210"/>
      <c r="EY51" s="210"/>
      <c r="EZ51" s="210"/>
      <c r="FA51" s="211"/>
    </row>
    <row r="52" spans="1:157" s="4" customFormat="1" ht="18.75">
      <c r="A52" s="180" t="s">
        <v>17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3"/>
      <c r="AR52" s="63"/>
      <c r="AS52" s="191">
        <v>244</v>
      </c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3"/>
      <c r="BJ52" s="81" t="s">
        <v>187</v>
      </c>
      <c r="BK52" s="181">
        <f t="shared" si="2"/>
        <v>52036.52</v>
      </c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3"/>
      <c r="CC52" s="177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9"/>
      <c r="CR52" s="77">
        <v>52036.52</v>
      </c>
      <c r="CS52" s="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9"/>
      <c r="DI52" s="177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9"/>
      <c r="DX52" s="177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9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</row>
    <row r="53" spans="1:157" s="4" customFormat="1" ht="18.75">
      <c r="A53" s="180" t="s">
        <v>18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3"/>
      <c r="AR53" s="63"/>
      <c r="AS53" s="191">
        <v>244</v>
      </c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3"/>
      <c r="BJ53" s="81" t="s">
        <v>188</v>
      </c>
      <c r="BK53" s="181">
        <f t="shared" si="2"/>
        <v>0</v>
      </c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3"/>
      <c r="CC53" s="177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9"/>
      <c r="CR53" s="77"/>
      <c r="CS53" s="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9"/>
      <c r="DI53" s="177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9"/>
      <c r="DX53" s="177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9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</row>
    <row r="54" spans="1:157" s="4" customFormat="1" ht="18.75">
      <c r="A54" s="180" t="s">
        <v>19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3"/>
      <c r="AR54" s="63"/>
      <c r="AS54" s="191">
        <v>244</v>
      </c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3"/>
      <c r="BJ54" s="81" t="s">
        <v>189</v>
      </c>
      <c r="BK54" s="181">
        <f t="shared" si="2"/>
        <v>1376852.68</v>
      </c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3"/>
      <c r="CC54" s="177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9"/>
      <c r="CR54" s="77">
        <v>1376852.68</v>
      </c>
      <c r="CS54" s="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9"/>
      <c r="DI54" s="177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9"/>
      <c r="DX54" s="177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9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</row>
    <row r="55" spans="1:157" s="4" customFormat="1" ht="18.75">
      <c r="A55" s="180" t="s">
        <v>20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3"/>
      <c r="AR55" s="63"/>
      <c r="AS55" s="194">
        <v>244</v>
      </c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81" t="s">
        <v>190</v>
      </c>
      <c r="BK55" s="181">
        <f t="shared" si="2"/>
        <v>0</v>
      </c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3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78"/>
      <c r="CS55" s="78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</row>
    <row r="56" spans="1:157" s="4" customFormat="1" ht="18.75">
      <c r="A56" s="180" t="s">
        <v>79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3"/>
      <c r="AR56" s="63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13">
        <v>225</v>
      </c>
      <c r="BK56" s="181">
        <f t="shared" si="2"/>
        <v>606060.99</v>
      </c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3"/>
      <c r="CC56" s="199">
        <f>SUM(CC58:CQ59)</f>
        <v>0</v>
      </c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18">
        <f>SUM(CR57:CR59)</f>
        <v>173780.99</v>
      </c>
      <c r="CS56" s="118">
        <f>SUM(CS57:CS59)</f>
        <v>32280</v>
      </c>
      <c r="CT56" s="199">
        <f>SUM(CT57:DH59)</f>
        <v>0</v>
      </c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>
        <f>SUM(DI57:DW59)</f>
        <v>0</v>
      </c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200">
        <f>SUM(DX57:EL59)</f>
        <v>400000</v>
      </c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2"/>
      <c r="EM56" s="200">
        <f>SUM(EM57:FA59)</f>
        <v>0</v>
      </c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2"/>
    </row>
    <row r="57" spans="1:157" s="4" customFormat="1" ht="18.75">
      <c r="A57" s="180" t="s">
        <v>79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3"/>
      <c r="AR57" s="63"/>
      <c r="AS57" s="194">
        <v>244</v>
      </c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81" t="s">
        <v>197</v>
      </c>
      <c r="BK57" s="181">
        <f t="shared" si="2"/>
        <v>606060.99</v>
      </c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3"/>
      <c r="CC57" s="177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9"/>
      <c r="CR57" s="78">
        <v>173780.99</v>
      </c>
      <c r="CS57" s="78">
        <v>32280</v>
      </c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184"/>
      <c r="DT57" s="184"/>
      <c r="DU57" s="184"/>
      <c r="DV57" s="184"/>
      <c r="DW57" s="184"/>
      <c r="DX57" s="177">
        <v>400000</v>
      </c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9"/>
      <c r="EM57" s="177"/>
      <c r="EN57" s="178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9"/>
    </row>
    <row r="58" spans="1:157" s="4" customFormat="1" ht="18.75">
      <c r="A58" s="180" t="s">
        <v>235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3"/>
      <c r="AR58" s="63"/>
      <c r="AS58" s="194">
        <v>243</v>
      </c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81" t="s">
        <v>198</v>
      </c>
      <c r="BK58" s="181">
        <f t="shared" si="2"/>
        <v>0</v>
      </c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3"/>
      <c r="CC58" s="177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9"/>
      <c r="CR58" s="78"/>
      <c r="CS58" s="78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184"/>
      <c r="DG58" s="184"/>
      <c r="DH58" s="184"/>
      <c r="DI58" s="184"/>
      <c r="DJ58" s="184"/>
      <c r="DK58" s="184"/>
      <c r="DL58" s="184"/>
      <c r="DM58" s="184"/>
      <c r="DN58" s="184"/>
      <c r="DO58" s="184"/>
      <c r="DP58" s="184"/>
      <c r="DQ58" s="184"/>
      <c r="DR58" s="184"/>
      <c r="DS58" s="184"/>
      <c r="DT58" s="184"/>
      <c r="DU58" s="184"/>
      <c r="DV58" s="184"/>
      <c r="DW58" s="184"/>
      <c r="DX58" s="177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9"/>
      <c r="EM58" s="177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78"/>
      <c r="EZ58" s="178"/>
      <c r="FA58" s="179"/>
    </row>
    <row r="59" spans="1:157" s="4" customFormat="1" ht="18.75">
      <c r="A59" s="180" t="s">
        <v>234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3"/>
      <c r="AR59" s="63"/>
      <c r="AS59" s="194">
        <v>244</v>
      </c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81" t="s">
        <v>196</v>
      </c>
      <c r="BK59" s="181">
        <f t="shared" si="2"/>
        <v>0</v>
      </c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3"/>
      <c r="CC59" s="177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9"/>
      <c r="CR59" s="78"/>
      <c r="CS59" s="78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77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9"/>
      <c r="EM59" s="177"/>
      <c r="EN59" s="178"/>
      <c r="EO59" s="178"/>
      <c r="EP59" s="178"/>
      <c r="EQ59" s="178"/>
      <c r="ER59" s="178"/>
      <c r="ES59" s="178"/>
      <c r="ET59" s="178"/>
      <c r="EU59" s="178"/>
      <c r="EV59" s="178"/>
      <c r="EW59" s="178"/>
      <c r="EX59" s="178"/>
      <c r="EY59" s="178"/>
      <c r="EZ59" s="178"/>
      <c r="FA59" s="179"/>
    </row>
    <row r="60" spans="1:157" s="4" customFormat="1" ht="18.75">
      <c r="A60" s="180" t="s">
        <v>21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3"/>
      <c r="AR60" s="63"/>
      <c r="AS60" s="194">
        <v>244</v>
      </c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81" t="s">
        <v>191</v>
      </c>
      <c r="BK60" s="181">
        <f t="shared" si="2"/>
        <v>302884.4</v>
      </c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3"/>
      <c r="CC60" s="177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9"/>
      <c r="CR60" s="78">
        <v>202884.4</v>
      </c>
      <c r="CS60" s="78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4"/>
      <c r="DG60" s="184"/>
      <c r="DH60" s="184"/>
      <c r="DI60" s="184"/>
      <c r="DJ60" s="184"/>
      <c r="DK60" s="184"/>
      <c r="DL60" s="184"/>
      <c r="DM60" s="184"/>
      <c r="DN60" s="184"/>
      <c r="DO60" s="184"/>
      <c r="DP60" s="184"/>
      <c r="DQ60" s="184"/>
      <c r="DR60" s="184"/>
      <c r="DS60" s="184"/>
      <c r="DT60" s="184"/>
      <c r="DU60" s="184"/>
      <c r="DV60" s="184"/>
      <c r="DW60" s="184"/>
      <c r="DX60" s="184">
        <v>100000</v>
      </c>
      <c r="DY60" s="184"/>
      <c r="DZ60" s="184"/>
      <c r="EA60" s="184"/>
      <c r="EB60" s="184"/>
      <c r="EC60" s="184"/>
      <c r="ED60" s="184"/>
      <c r="EE60" s="184"/>
      <c r="EF60" s="184"/>
      <c r="EG60" s="184"/>
      <c r="EH60" s="184"/>
      <c r="EI60" s="184"/>
      <c r="EJ60" s="184"/>
      <c r="EK60" s="184"/>
      <c r="EL60" s="184"/>
      <c r="EM60" s="184"/>
      <c r="EN60" s="184"/>
      <c r="EO60" s="184"/>
      <c r="EP60" s="184"/>
      <c r="EQ60" s="184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</row>
    <row r="61" spans="1:157" s="4" customFormat="1" ht="18.75">
      <c r="A61" s="180" t="s">
        <v>22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3"/>
      <c r="AR61" s="66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13">
        <v>310</v>
      </c>
      <c r="BK61" s="181">
        <f t="shared" si="2"/>
        <v>225000</v>
      </c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3"/>
      <c r="CC61" s="199">
        <f>SUM(CC62:CQ63)</f>
        <v>0</v>
      </c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18">
        <f>SUM(CR62:CR63)</f>
        <v>0</v>
      </c>
      <c r="CS61" s="118">
        <f>SUM(CS62:CS63)</f>
        <v>0</v>
      </c>
      <c r="CT61" s="199">
        <f>SUM(CT62:DF63)</f>
        <v>0</v>
      </c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>
        <f>SUM(DI62:DW63)</f>
        <v>0</v>
      </c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199"/>
      <c r="DV61" s="199"/>
      <c r="DW61" s="199"/>
      <c r="DX61" s="200">
        <f>SUM(DX62:EL63)</f>
        <v>225000</v>
      </c>
      <c r="DY61" s="201"/>
      <c r="DZ61" s="201"/>
      <c r="EA61" s="201"/>
      <c r="EB61" s="201"/>
      <c r="EC61" s="201"/>
      <c r="ED61" s="201"/>
      <c r="EE61" s="201"/>
      <c r="EF61" s="201"/>
      <c r="EG61" s="201"/>
      <c r="EH61" s="201"/>
      <c r="EI61" s="201"/>
      <c r="EJ61" s="201"/>
      <c r="EK61" s="201"/>
      <c r="EL61" s="202"/>
      <c r="EM61" s="200">
        <f>SUM(EM62:FA63)</f>
        <v>0</v>
      </c>
      <c r="EN61" s="201"/>
      <c r="EO61" s="201"/>
      <c r="EP61" s="201"/>
      <c r="EQ61" s="201"/>
      <c r="ER61" s="201"/>
      <c r="ES61" s="201"/>
      <c r="ET61" s="201"/>
      <c r="EU61" s="201"/>
      <c r="EV61" s="201"/>
      <c r="EW61" s="201"/>
      <c r="EX61" s="201"/>
      <c r="EY61" s="201"/>
      <c r="EZ61" s="201"/>
      <c r="FA61" s="202"/>
    </row>
    <row r="62" spans="1:157" s="4" customFormat="1" ht="18.75">
      <c r="A62" s="180" t="s">
        <v>22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3"/>
      <c r="AR62" s="66"/>
      <c r="AS62" s="194">
        <v>244</v>
      </c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81" t="s">
        <v>192</v>
      </c>
      <c r="BK62" s="181">
        <f t="shared" si="2"/>
        <v>225000</v>
      </c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3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78"/>
      <c r="CS62" s="78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>
        <v>225000</v>
      </c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77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9"/>
    </row>
    <row r="63" spans="1:157" s="4" customFormat="1" ht="18.75">
      <c r="A63" s="180" t="s">
        <v>22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3"/>
      <c r="AR63" s="66"/>
      <c r="AS63" s="194">
        <v>244</v>
      </c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81" t="s">
        <v>193</v>
      </c>
      <c r="BK63" s="181">
        <f t="shared" si="2"/>
        <v>0</v>
      </c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3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78"/>
      <c r="CS63" s="78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4"/>
      <c r="DP63" s="184"/>
      <c r="DQ63" s="184"/>
      <c r="DR63" s="184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  <c r="EC63" s="184"/>
      <c r="ED63" s="184"/>
      <c r="EE63" s="184"/>
      <c r="EF63" s="184"/>
      <c r="EG63" s="184"/>
      <c r="EH63" s="184"/>
      <c r="EI63" s="184"/>
      <c r="EJ63" s="184"/>
      <c r="EK63" s="184"/>
      <c r="EL63" s="184"/>
      <c r="EM63" s="177"/>
      <c r="EN63" s="178"/>
      <c r="EO63" s="178"/>
      <c r="EP63" s="178"/>
      <c r="EQ63" s="178"/>
      <c r="ER63" s="178"/>
      <c r="ES63" s="178"/>
      <c r="ET63" s="178"/>
      <c r="EU63" s="178"/>
      <c r="EV63" s="178"/>
      <c r="EW63" s="178"/>
      <c r="EX63" s="178"/>
      <c r="EY63" s="178"/>
      <c r="EZ63" s="178"/>
      <c r="FA63" s="179"/>
    </row>
    <row r="64" spans="1:157" s="4" customFormat="1" ht="19.5" customHeight="1">
      <c r="A64" s="180" t="s">
        <v>23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3"/>
      <c r="AR64" s="63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13">
        <v>340</v>
      </c>
      <c r="BK64" s="181">
        <f t="shared" si="2"/>
        <v>721056.24</v>
      </c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3"/>
      <c r="CC64" s="195">
        <f>SUM(CC65:CQ70)</f>
        <v>42999</v>
      </c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75">
        <f>SUM(CR65:CR70)</f>
        <v>423020</v>
      </c>
      <c r="CS64" s="7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>
        <v>255037.24</v>
      </c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6">
        <f>SUM(EM65:FA70)</f>
        <v>0</v>
      </c>
      <c r="EN64" s="197"/>
      <c r="EO64" s="197"/>
      <c r="EP64" s="197"/>
      <c r="EQ64" s="197"/>
      <c r="ER64" s="197"/>
      <c r="ES64" s="197"/>
      <c r="ET64" s="197"/>
      <c r="EU64" s="197"/>
      <c r="EV64" s="197"/>
      <c r="EW64" s="197"/>
      <c r="EX64" s="197"/>
      <c r="EY64" s="197"/>
      <c r="EZ64" s="197"/>
      <c r="FA64" s="198"/>
    </row>
    <row r="65" spans="1:157" s="4" customFormat="1" ht="19.5" customHeight="1">
      <c r="A65" s="180" t="s">
        <v>211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3"/>
      <c r="AR65" s="63"/>
      <c r="AS65" s="194">
        <v>244</v>
      </c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14" t="s">
        <v>217</v>
      </c>
      <c r="BK65" s="181">
        <f t="shared" si="2"/>
        <v>3000</v>
      </c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3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78">
        <v>3000</v>
      </c>
      <c r="CS65" s="78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  <c r="DQ65" s="184"/>
      <c r="DR65" s="184"/>
      <c r="DS65" s="184"/>
      <c r="DT65" s="184"/>
      <c r="DU65" s="184"/>
      <c r="DV65" s="184"/>
      <c r="DW65" s="184"/>
      <c r="DX65" s="184"/>
      <c r="DY65" s="184"/>
      <c r="DZ65" s="184"/>
      <c r="EA65" s="184"/>
      <c r="EB65" s="184"/>
      <c r="EC65" s="184"/>
      <c r="ED65" s="184"/>
      <c r="EE65" s="184"/>
      <c r="EF65" s="184"/>
      <c r="EG65" s="184"/>
      <c r="EH65" s="184"/>
      <c r="EI65" s="184"/>
      <c r="EJ65" s="184"/>
      <c r="EK65" s="184"/>
      <c r="EL65" s="184"/>
      <c r="EM65" s="177"/>
      <c r="EN65" s="178"/>
      <c r="EO65" s="178"/>
      <c r="EP65" s="178"/>
      <c r="EQ65" s="178"/>
      <c r="ER65" s="178"/>
      <c r="ES65" s="178"/>
      <c r="ET65" s="178"/>
      <c r="EU65" s="178"/>
      <c r="EV65" s="178"/>
      <c r="EW65" s="178"/>
      <c r="EX65" s="178"/>
      <c r="EY65" s="178"/>
      <c r="EZ65" s="178"/>
      <c r="FA65" s="179"/>
    </row>
    <row r="66" spans="1:157" s="4" customFormat="1" ht="19.5" customHeight="1">
      <c r="A66" s="180" t="s">
        <v>212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3"/>
      <c r="AR66" s="63"/>
      <c r="AS66" s="194">
        <v>244</v>
      </c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14" t="s">
        <v>218</v>
      </c>
      <c r="BK66" s="181">
        <f t="shared" si="2"/>
        <v>325620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3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78">
        <v>325620</v>
      </c>
      <c r="CS66" s="78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4"/>
      <c r="DP66" s="184"/>
      <c r="DQ66" s="184"/>
      <c r="DR66" s="184"/>
      <c r="DS66" s="184"/>
      <c r="DT66" s="184"/>
      <c r="DU66" s="184"/>
      <c r="DV66" s="184"/>
      <c r="DW66" s="184"/>
      <c r="DX66" s="184"/>
      <c r="DY66" s="184"/>
      <c r="DZ66" s="184"/>
      <c r="EA66" s="184"/>
      <c r="EB66" s="184"/>
      <c r="EC66" s="184"/>
      <c r="ED66" s="184"/>
      <c r="EE66" s="184"/>
      <c r="EF66" s="184"/>
      <c r="EG66" s="184"/>
      <c r="EH66" s="184"/>
      <c r="EI66" s="184"/>
      <c r="EJ66" s="184"/>
      <c r="EK66" s="184"/>
      <c r="EL66" s="184"/>
      <c r="EM66" s="177"/>
      <c r="EN66" s="178"/>
      <c r="EO66" s="178"/>
      <c r="EP66" s="178"/>
      <c r="EQ66" s="178"/>
      <c r="ER66" s="178"/>
      <c r="ES66" s="178"/>
      <c r="ET66" s="178"/>
      <c r="EU66" s="178"/>
      <c r="EV66" s="178"/>
      <c r="EW66" s="178"/>
      <c r="EX66" s="178"/>
      <c r="EY66" s="178"/>
      <c r="EZ66" s="178"/>
      <c r="FA66" s="179"/>
    </row>
    <row r="67" spans="1:157" s="4" customFormat="1" ht="19.5" customHeight="1">
      <c r="A67" s="180" t="s">
        <v>213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3"/>
      <c r="AR67" s="63"/>
      <c r="AS67" s="194">
        <v>244</v>
      </c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14" t="s">
        <v>219</v>
      </c>
      <c r="BK67" s="181">
        <f t="shared" si="2"/>
        <v>102800</v>
      </c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3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78">
        <v>22800</v>
      </c>
      <c r="CS67" s="78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4"/>
      <c r="DT67" s="184"/>
      <c r="DU67" s="184"/>
      <c r="DV67" s="184"/>
      <c r="DW67" s="184"/>
      <c r="DX67" s="184">
        <v>80000</v>
      </c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84"/>
      <c r="EL67" s="184"/>
      <c r="EM67" s="177"/>
      <c r="EN67" s="178"/>
      <c r="EO67" s="178"/>
      <c r="EP67" s="178"/>
      <c r="EQ67" s="178"/>
      <c r="ER67" s="178"/>
      <c r="ES67" s="178"/>
      <c r="ET67" s="178"/>
      <c r="EU67" s="178"/>
      <c r="EV67" s="178"/>
      <c r="EW67" s="178"/>
      <c r="EX67" s="178"/>
      <c r="EY67" s="178"/>
      <c r="EZ67" s="178"/>
      <c r="FA67" s="179"/>
    </row>
    <row r="68" spans="1:157" s="4" customFormat="1" ht="19.5" customHeight="1">
      <c r="A68" s="180" t="s">
        <v>214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3"/>
      <c r="AR68" s="63"/>
      <c r="AS68" s="194">
        <v>244</v>
      </c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14" t="s">
        <v>220</v>
      </c>
      <c r="BK68" s="181">
        <f t="shared" si="2"/>
        <v>88000</v>
      </c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3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78">
        <v>8000</v>
      </c>
      <c r="CS68" s="78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  <c r="DQ68" s="184"/>
      <c r="DR68" s="184"/>
      <c r="DS68" s="184"/>
      <c r="DT68" s="184"/>
      <c r="DU68" s="184"/>
      <c r="DV68" s="184"/>
      <c r="DW68" s="184"/>
      <c r="DX68" s="184">
        <v>80000</v>
      </c>
      <c r="DY68" s="184"/>
      <c r="DZ68" s="184"/>
      <c r="EA68" s="184"/>
      <c r="EB68" s="184"/>
      <c r="EC68" s="184"/>
      <c r="ED68" s="184"/>
      <c r="EE68" s="184"/>
      <c r="EF68" s="184"/>
      <c r="EG68" s="184"/>
      <c r="EH68" s="184"/>
      <c r="EI68" s="184"/>
      <c r="EJ68" s="184"/>
      <c r="EK68" s="184"/>
      <c r="EL68" s="184"/>
      <c r="EM68" s="177"/>
      <c r="EN68" s="178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8"/>
      <c r="EZ68" s="178"/>
      <c r="FA68" s="179"/>
    </row>
    <row r="69" spans="1:157" s="4" customFormat="1" ht="19.5" customHeight="1">
      <c r="A69" s="180" t="s">
        <v>215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3"/>
      <c r="AR69" s="66"/>
      <c r="AS69" s="194">
        <v>244</v>
      </c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14" t="s">
        <v>222</v>
      </c>
      <c r="BK69" s="181">
        <f t="shared" si="2"/>
        <v>201636.24</v>
      </c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3"/>
      <c r="CC69" s="184">
        <v>42999</v>
      </c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78">
        <v>63600</v>
      </c>
      <c r="CS69" s="78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184"/>
      <c r="DK69" s="184"/>
      <c r="DL69" s="184"/>
      <c r="DM69" s="184"/>
      <c r="DN69" s="184"/>
      <c r="DO69" s="184"/>
      <c r="DP69" s="184"/>
      <c r="DQ69" s="184"/>
      <c r="DR69" s="184"/>
      <c r="DS69" s="184"/>
      <c r="DT69" s="184"/>
      <c r="DU69" s="184"/>
      <c r="DV69" s="184"/>
      <c r="DW69" s="184"/>
      <c r="DX69" s="184">
        <v>95037.24</v>
      </c>
      <c r="DY69" s="184"/>
      <c r="DZ69" s="184"/>
      <c r="EA69" s="184"/>
      <c r="EB69" s="184"/>
      <c r="EC69" s="184"/>
      <c r="ED69" s="184"/>
      <c r="EE69" s="184"/>
      <c r="EF69" s="184"/>
      <c r="EG69" s="184"/>
      <c r="EH69" s="184"/>
      <c r="EI69" s="184"/>
      <c r="EJ69" s="184"/>
      <c r="EK69" s="184"/>
      <c r="EL69" s="184"/>
      <c r="EM69" s="177"/>
      <c r="EN69" s="178"/>
      <c r="EO69" s="178"/>
      <c r="EP69" s="178"/>
      <c r="EQ69" s="178"/>
      <c r="ER69" s="178"/>
      <c r="ES69" s="178"/>
      <c r="ET69" s="178"/>
      <c r="EU69" s="178"/>
      <c r="EV69" s="178"/>
      <c r="EW69" s="178"/>
      <c r="EX69" s="178"/>
      <c r="EY69" s="178"/>
      <c r="EZ69" s="178"/>
      <c r="FA69" s="179"/>
    </row>
    <row r="70" spans="1:157" s="4" customFormat="1" ht="19.5" customHeight="1">
      <c r="A70" s="180" t="s">
        <v>216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3"/>
      <c r="AR70" s="63"/>
      <c r="AS70" s="194">
        <v>244</v>
      </c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14" t="s">
        <v>221</v>
      </c>
      <c r="BK70" s="181">
        <f t="shared" si="2"/>
        <v>0</v>
      </c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3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78"/>
      <c r="CS70" s="78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184"/>
      <c r="DH70" s="184"/>
      <c r="DI70" s="184"/>
      <c r="DJ70" s="184"/>
      <c r="DK70" s="184"/>
      <c r="DL70" s="184"/>
      <c r="DM70" s="184"/>
      <c r="DN70" s="184"/>
      <c r="DO70" s="184"/>
      <c r="DP70" s="184"/>
      <c r="DQ70" s="184"/>
      <c r="DR70" s="184"/>
      <c r="DS70" s="184"/>
      <c r="DT70" s="184"/>
      <c r="DU70" s="184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84"/>
      <c r="EG70" s="184"/>
      <c r="EH70" s="184"/>
      <c r="EI70" s="184"/>
      <c r="EJ70" s="184"/>
      <c r="EK70" s="184"/>
      <c r="EL70" s="184"/>
      <c r="EM70" s="177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9"/>
    </row>
    <row r="71" spans="1:157" s="4" customFormat="1" ht="19.5" customHeight="1">
      <c r="A71" s="180" t="s">
        <v>16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3"/>
      <c r="AR71" s="63"/>
      <c r="AS71" s="191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3"/>
      <c r="BG71" s="113"/>
      <c r="BH71" s="113"/>
      <c r="BI71" s="113"/>
      <c r="BJ71" s="113">
        <v>266</v>
      </c>
      <c r="BK71" s="181">
        <f t="shared" si="2"/>
        <v>11400</v>
      </c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3"/>
      <c r="CC71" s="177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9"/>
      <c r="CR71" s="78">
        <v>11400</v>
      </c>
      <c r="CS71" s="78"/>
      <c r="CT71" s="177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9"/>
      <c r="DF71" s="78"/>
      <c r="DG71" s="78"/>
      <c r="DH71" s="78"/>
      <c r="DI71" s="177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8"/>
      <c r="DV71" s="85"/>
      <c r="DW71" s="78"/>
      <c r="DX71" s="177"/>
      <c r="DY71" s="178"/>
      <c r="DZ71" s="178"/>
      <c r="EA71" s="178"/>
      <c r="EB71" s="178"/>
      <c r="EC71" s="178"/>
      <c r="ED71" s="178"/>
      <c r="EE71" s="178"/>
      <c r="EF71" s="178"/>
      <c r="EG71" s="178"/>
      <c r="EH71" s="178"/>
      <c r="EI71" s="178"/>
      <c r="EJ71" s="178"/>
      <c r="EK71" s="178"/>
      <c r="EL71" s="179"/>
      <c r="EM71" s="177"/>
      <c r="EN71" s="178"/>
      <c r="EO71" s="178"/>
      <c r="EP71" s="178"/>
      <c r="EQ71" s="178"/>
      <c r="ER71" s="178"/>
      <c r="ES71" s="178"/>
      <c r="ET71" s="178"/>
      <c r="EU71" s="178"/>
      <c r="EV71" s="178"/>
      <c r="EW71" s="178"/>
      <c r="EX71" s="178"/>
      <c r="EY71" s="178"/>
      <c r="EZ71" s="178"/>
      <c r="FA71" s="179"/>
    </row>
    <row r="72" spans="1:157" s="4" customFormat="1" ht="19.5" customHeight="1">
      <c r="A72" s="180" t="s">
        <v>194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3"/>
      <c r="AR72" s="63"/>
      <c r="AS72" s="191">
        <v>112</v>
      </c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3"/>
      <c r="BG72" s="113"/>
      <c r="BH72" s="113"/>
      <c r="BI72" s="113"/>
      <c r="BJ72" s="81" t="s">
        <v>199</v>
      </c>
      <c r="BK72" s="181">
        <f t="shared" si="2"/>
        <v>25479</v>
      </c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3"/>
      <c r="CC72" s="177">
        <v>23079</v>
      </c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9"/>
      <c r="CR72" s="78">
        <v>2400</v>
      </c>
      <c r="CS72" s="78"/>
      <c r="CT72" s="177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9"/>
      <c r="DF72" s="78"/>
      <c r="DG72" s="78"/>
      <c r="DH72" s="78"/>
      <c r="DI72" s="177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9"/>
      <c r="DW72" s="78"/>
      <c r="DX72" s="177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9"/>
      <c r="EM72" s="177"/>
      <c r="EN72" s="178"/>
      <c r="EO72" s="178"/>
      <c r="EP72" s="178"/>
      <c r="EQ72" s="178"/>
      <c r="ER72" s="178"/>
      <c r="ES72" s="178"/>
      <c r="ET72" s="178"/>
      <c r="EU72" s="178"/>
      <c r="EV72" s="178"/>
      <c r="EW72" s="178"/>
      <c r="EX72" s="178"/>
      <c r="EY72" s="178"/>
      <c r="EZ72" s="178"/>
      <c r="FA72" s="179"/>
    </row>
    <row r="73" spans="1:157" s="4" customFormat="1" ht="19.5" customHeight="1">
      <c r="A73" s="180" t="s">
        <v>195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3"/>
      <c r="AR73" s="63"/>
      <c r="AS73" s="191">
        <v>111</v>
      </c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3"/>
      <c r="BG73" s="113"/>
      <c r="BH73" s="113"/>
      <c r="BI73" s="113"/>
      <c r="BJ73" s="81" t="s">
        <v>199</v>
      </c>
      <c r="BK73" s="181">
        <f t="shared" si="2"/>
        <v>11781</v>
      </c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3"/>
      <c r="CC73" s="177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9"/>
      <c r="CR73" s="78">
        <v>9000</v>
      </c>
      <c r="CS73" s="78">
        <v>2781</v>
      </c>
      <c r="CT73" s="177"/>
      <c r="CU73" s="178"/>
      <c r="CV73" s="178"/>
      <c r="CW73" s="178"/>
      <c r="CX73" s="178"/>
      <c r="CY73" s="178"/>
      <c r="CZ73" s="178"/>
      <c r="DA73" s="178"/>
      <c r="DB73" s="179"/>
      <c r="DC73" s="78"/>
      <c r="DD73" s="78"/>
      <c r="DE73" s="177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9"/>
      <c r="DV73" s="177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9"/>
      <c r="EM73" s="177"/>
      <c r="EN73" s="178"/>
      <c r="EO73" s="178"/>
      <c r="EP73" s="178"/>
      <c r="EQ73" s="178"/>
      <c r="ER73" s="178"/>
      <c r="ES73" s="178"/>
      <c r="ET73" s="178"/>
      <c r="EU73" s="178"/>
      <c r="EV73" s="178"/>
      <c r="EW73" s="178"/>
      <c r="EX73" s="178"/>
      <c r="EY73" s="178"/>
      <c r="EZ73" s="178"/>
      <c r="FA73" s="179"/>
    </row>
    <row r="74" spans="1:157" s="4" customFormat="1" ht="37.5" customHeight="1">
      <c r="A74" s="180" t="s">
        <v>43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3"/>
      <c r="AR74" s="60">
        <v>300</v>
      </c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81"/>
      <c r="BK74" s="181">
        <f t="shared" si="2"/>
        <v>0</v>
      </c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3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78"/>
      <c r="CS74" s="78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4"/>
      <c r="DI74" s="184"/>
      <c r="DJ74" s="184"/>
      <c r="DK74" s="184"/>
      <c r="DL74" s="184"/>
      <c r="DM74" s="184"/>
      <c r="DN74" s="184"/>
      <c r="DO74" s="184"/>
      <c r="DP74" s="184"/>
      <c r="DQ74" s="184"/>
      <c r="DR74" s="184"/>
      <c r="DS74" s="184"/>
      <c r="DT74" s="184"/>
      <c r="DU74" s="184"/>
      <c r="DV74" s="184"/>
      <c r="DW74" s="184"/>
      <c r="DX74" s="184"/>
      <c r="DY74" s="184"/>
      <c r="DZ74" s="184"/>
      <c r="EA74" s="184"/>
      <c r="EB74" s="184"/>
      <c r="EC74" s="184"/>
      <c r="ED74" s="184"/>
      <c r="EE74" s="184"/>
      <c r="EF74" s="184"/>
      <c r="EG74" s="184"/>
      <c r="EH74" s="184"/>
      <c r="EI74" s="184"/>
      <c r="EJ74" s="184"/>
      <c r="EK74" s="184"/>
      <c r="EL74" s="184"/>
      <c r="EM74" s="177"/>
      <c r="EN74" s="178"/>
      <c r="EO74" s="178"/>
      <c r="EP74" s="178"/>
      <c r="EQ74" s="178"/>
      <c r="ER74" s="178"/>
      <c r="ES74" s="178"/>
      <c r="ET74" s="178"/>
      <c r="EU74" s="178"/>
      <c r="EV74" s="178"/>
      <c r="EW74" s="178"/>
      <c r="EX74" s="178"/>
      <c r="EY74" s="178"/>
      <c r="EZ74" s="178"/>
      <c r="FA74" s="179"/>
    </row>
    <row r="75" spans="1:157" s="4" customFormat="1" ht="15" customHeight="1">
      <c r="A75" s="188" t="s">
        <v>1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90"/>
      <c r="AR75" s="63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185"/>
      <c r="BI75" s="185"/>
      <c r="BJ75" s="81"/>
      <c r="BK75" s="181">
        <f t="shared" si="2"/>
        <v>0</v>
      </c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3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78"/>
      <c r="CS75" s="78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4"/>
      <c r="DE75" s="184"/>
      <c r="DF75" s="184"/>
      <c r="DG75" s="184"/>
      <c r="DH75" s="184"/>
      <c r="DI75" s="184"/>
      <c r="DJ75" s="184"/>
      <c r="DK75" s="184"/>
      <c r="DL75" s="184"/>
      <c r="DM75" s="184"/>
      <c r="DN75" s="184"/>
      <c r="DO75" s="184"/>
      <c r="DP75" s="184"/>
      <c r="DQ75" s="184"/>
      <c r="DR75" s="184"/>
      <c r="DS75" s="184"/>
      <c r="DT75" s="184"/>
      <c r="DU75" s="184"/>
      <c r="DV75" s="184"/>
      <c r="DW75" s="184"/>
      <c r="DX75" s="186"/>
      <c r="DY75" s="186"/>
      <c r="DZ75" s="186"/>
      <c r="EA75" s="186"/>
      <c r="EB75" s="186"/>
      <c r="EC75" s="186"/>
      <c r="ED75" s="186"/>
      <c r="EE75" s="186"/>
      <c r="EF75" s="186"/>
      <c r="EG75" s="186"/>
      <c r="EH75" s="186"/>
      <c r="EI75" s="186"/>
      <c r="EJ75" s="186"/>
      <c r="EK75" s="186"/>
      <c r="EL75" s="186"/>
      <c r="EM75" s="186"/>
      <c r="EN75" s="186"/>
      <c r="EO75" s="186"/>
      <c r="EP75" s="186"/>
      <c r="EQ75" s="186"/>
      <c r="ER75" s="186"/>
      <c r="ES75" s="186"/>
      <c r="ET75" s="186"/>
      <c r="EU75" s="186"/>
      <c r="EV75" s="186"/>
      <c r="EW75" s="186"/>
      <c r="EX75" s="186"/>
      <c r="EY75" s="186"/>
      <c r="EZ75" s="186"/>
      <c r="FA75" s="186"/>
    </row>
    <row r="76" spans="1:157" s="4" customFormat="1" ht="18.75">
      <c r="A76" s="180" t="s">
        <v>80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3"/>
      <c r="AR76" s="60">
        <v>310</v>
      </c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81"/>
      <c r="BK76" s="181">
        <f t="shared" si="2"/>
        <v>0</v>
      </c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3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78"/>
      <c r="CS76" s="78"/>
      <c r="CT76" s="184"/>
      <c r="CU76" s="184"/>
      <c r="CV76" s="184"/>
      <c r="CW76" s="184"/>
      <c r="CX76" s="184"/>
      <c r="CY76" s="184"/>
      <c r="CZ76" s="184"/>
      <c r="DA76" s="184"/>
      <c r="DB76" s="184"/>
      <c r="DC76" s="184"/>
      <c r="DD76" s="184"/>
      <c r="DE76" s="184"/>
      <c r="DF76" s="184"/>
      <c r="DG76" s="184"/>
      <c r="DH76" s="184"/>
      <c r="DI76" s="184"/>
      <c r="DJ76" s="184"/>
      <c r="DK76" s="184"/>
      <c r="DL76" s="184"/>
      <c r="DM76" s="184"/>
      <c r="DN76" s="184"/>
      <c r="DO76" s="184"/>
      <c r="DP76" s="184"/>
      <c r="DQ76" s="184"/>
      <c r="DR76" s="184"/>
      <c r="DS76" s="184"/>
      <c r="DT76" s="184"/>
      <c r="DU76" s="184"/>
      <c r="DV76" s="184"/>
      <c r="DW76" s="177"/>
      <c r="DX76" s="184"/>
      <c r="DY76" s="184"/>
      <c r="DZ76" s="184"/>
      <c r="EA76" s="184"/>
      <c r="EB76" s="184"/>
      <c r="EC76" s="184"/>
      <c r="ED76" s="184"/>
      <c r="EE76" s="184"/>
      <c r="EF76" s="184"/>
      <c r="EG76" s="184"/>
      <c r="EH76" s="184"/>
      <c r="EI76" s="184"/>
      <c r="EJ76" s="184"/>
      <c r="EK76" s="184"/>
      <c r="EL76" s="184"/>
      <c r="EM76" s="184"/>
      <c r="EN76" s="184"/>
      <c r="EO76" s="184"/>
      <c r="EP76" s="184"/>
      <c r="EQ76" s="184"/>
      <c r="ER76" s="184"/>
      <c r="ES76" s="184"/>
      <c r="ET76" s="184"/>
      <c r="EU76" s="184"/>
      <c r="EV76" s="184"/>
      <c r="EW76" s="184"/>
      <c r="EX76" s="184"/>
      <c r="EY76" s="184"/>
      <c r="EZ76" s="184"/>
      <c r="FA76" s="184"/>
    </row>
    <row r="77" spans="1:157" s="4" customFormat="1" ht="18.75">
      <c r="A77" s="180" t="s">
        <v>81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3"/>
      <c r="AR77" s="60">
        <v>320</v>
      </c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81"/>
      <c r="BK77" s="181">
        <f t="shared" si="2"/>
        <v>0</v>
      </c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3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78"/>
      <c r="CS77" s="78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6"/>
      <c r="DJ77" s="186"/>
      <c r="DK77" s="186"/>
      <c r="DL77" s="186"/>
      <c r="DM77" s="186"/>
      <c r="DN77" s="186"/>
      <c r="DO77" s="186"/>
      <c r="DP77" s="186"/>
      <c r="DQ77" s="186"/>
      <c r="DR77" s="186"/>
      <c r="DS77" s="186"/>
      <c r="DT77" s="186"/>
      <c r="DU77" s="186"/>
      <c r="DV77" s="186"/>
      <c r="DW77" s="187"/>
      <c r="DX77" s="184"/>
      <c r="DY77" s="184"/>
      <c r="DZ77" s="184"/>
      <c r="EA77" s="184"/>
      <c r="EB77" s="184"/>
      <c r="EC77" s="184"/>
      <c r="ED77" s="184"/>
      <c r="EE77" s="184"/>
      <c r="EF77" s="184"/>
      <c r="EG77" s="184"/>
      <c r="EH77" s="184"/>
      <c r="EI77" s="184"/>
      <c r="EJ77" s="184"/>
      <c r="EK77" s="184"/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4"/>
      <c r="EX77" s="184"/>
      <c r="EY77" s="184"/>
      <c r="EZ77" s="184"/>
      <c r="FA77" s="184"/>
    </row>
    <row r="78" spans="1:157" s="4" customFormat="1" ht="18.75">
      <c r="A78" s="180" t="s">
        <v>82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3"/>
      <c r="AR78" s="60">
        <v>400</v>
      </c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81"/>
      <c r="BK78" s="181">
        <f t="shared" si="2"/>
        <v>0</v>
      </c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3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84"/>
      <c r="CN78" s="184"/>
      <c r="CO78" s="184"/>
      <c r="CP78" s="184"/>
      <c r="CQ78" s="184"/>
      <c r="CR78" s="78"/>
      <c r="CS78" s="78"/>
      <c r="CT78" s="184"/>
      <c r="CU78" s="184"/>
      <c r="CV78" s="184"/>
      <c r="CW78" s="184"/>
      <c r="CX78" s="184"/>
      <c r="CY78" s="184"/>
      <c r="CZ78" s="184"/>
      <c r="DA78" s="184"/>
      <c r="DB78" s="184"/>
      <c r="DC78" s="184"/>
      <c r="DD78" s="184"/>
      <c r="DE78" s="184"/>
      <c r="DF78" s="184"/>
      <c r="DG78" s="184"/>
      <c r="DH78" s="177"/>
      <c r="DI78" s="184"/>
      <c r="DJ78" s="184"/>
      <c r="DK78" s="184"/>
      <c r="DL78" s="184"/>
      <c r="DM78" s="184"/>
      <c r="DN78" s="184"/>
      <c r="DO78" s="184"/>
      <c r="DP78" s="184"/>
      <c r="DQ78" s="184"/>
      <c r="DR78" s="184"/>
      <c r="DS78" s="184"/>
      <c r="DT78" s="184"/>
      <c r="DU78" s="184"/>
      <c r="DV78" s="184"/>
      <c r="DW78" s="184"/>
      <c r="DX78" s="177"/>
      <c r="DY78" s="178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9"/>
      <c r="EM78" s="177"/>
      <c r="EN78" s="178"/>
      <c r="EO78" s="178"/>
      <c r="EP78" s="178"/>
      <c r="EQ78" s="178"/>
      <c r="ER78" s="178"/>
      <c r="ES78" s="178"/>
      <c r="ET78" s="178"/>
      <c r="EU78" s="178"/>
      <c r="EV78" s="178"/>
      <c r="EW78" s="178"/>
      <c r="EX78" s="178"/>
      <c r="EY78" s="178"/>
      <c r="EZ78" s="178"/>
      <c r="FA78" s="179"/>
    </row>
    <row r="79" spans="1:157" s="4" customFormat="1" ht="18.75">
      <c r="A79" s="180" t="s">
        <v>1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3"/>
      <c r="AR79" s="63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81"/>
      <c r="BK79" s="181">
        <f t="shared" si="2"/>
        <v>0</v>
      </c>
      <c r="BL79" s="182"/>
      <c r="BM79" s="182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3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78"/>
      <c r="CS79" s="78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4"/>
      <c r="DE79" s="184"/>
      <c r="DF79" s="184"/>
      <c r="DG79" s="184"/>
      <c r="DH79" s="177"/>
      <c r="DI79" s="184"/>
      <c r="DJ79" s="184"/>
      <c r="DK79" s="184"/>
      <c r="DL79" s="184"/>
      <c r="DM79" s="184"/>
      <c r="DN79" s="184"/>
      <c r="DO79" s="184"/>
      <c r="DP79" s="184"/>
      <c r="DQ79" s="184"/>
      <c r="DR79" s="184"/>
      <c r="DS79" s="184"/>
      <c r="DT79" s="184"/>
      <c r="DU79" s="184"/>
      <c r="DV79" s="184"/>
      <c r="DW79" s="184"/>
      <c r="DX79" s="184"/>
      <c r="DY79" s="184"/>
      <c r="DZ79" s="184"/>
      <c r="EA79" s="184"/>
      <c r="EB79" s="184"/>
      <c r="EC79" s="184"/>
      <c r="ED79" s="184"/>
      <c r="EE79" s="184"/>
      <c r="EF79" s="184"/>
      <c r="EG79" s="184"/>
      <c r="EH79" s="184"/>
      <c r="EI79" s="184"/>
      <c r="EJ79" s="184"/>
      <c r="EK79" s="184"/>
      <c r="EL79" s="184"/>
      <c r="EM79" s="184"/>
      <c r="EN79" s="184"/>
      <c r="EO79" s="184"/>
      <c r="EP79" s="184"/>
      <c r="EQ79" s="184"/>
      <c r="ER79" s="184"/>
      <c r="ES79" s="184"/>
      <c r="ET79" s="184"/>
      <c r="EU79" s="184"/>
      <c r="EV79" s="184"/>
      <c r="EW79" s="184"/>
      <c r="EX79" s="184"/>
      <c r="EY79" s="184"/>
      <c r="EZ79" s="184"/>
      <c r="FA79" s="184"/>
    </row>
    <row r="80" spans="1:157" s="4" customFormat="1" ht="18.75">
      <c r="A80" s="180" t="s">
        <v>83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3"/>
      <c r="AR80" s="60">
        <v>410</v>
      </c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  <c r="BE80" s="185"/>
      <c r="BF80" s="185"/>
      <c r="BG80" s="185"/>
      <c r="BH80" s="185"/>
      <c r="BI80" s="185"/>
      <c r="BJ80" s="81"/>
      <c r="BK80" s="181">
        <f t="shared" si="2"/>
        <v>0</v>
      </c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3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84"/>
      <c r="CN80" s="184"/>
      <c r="CO80" s="184"/>
      <c r="CP80" s="184"/>
      <c r="CQ80" s="184"/>
      <c r="CR80" s="78"/>
      <c r="CS80" s="78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4"/>
      <c r="DE80" s="184"/>
      <c r="DF80" s="184"/>
      <c r="DG80" s="184"/>
      <c r="DH80" s="184"/>
      <c r="DI80" s="184"/>
      <c r="DJ80" s="184"/>
      <c r="DK80" s="184"/>
      <c r="DL80" s="184"/>
      <c r="DM80" s="184"/>
      <c r="DN80" s="184"/>
      <c r="DO80" s="184"/>
      <c r="DP80" s="184"/>
      <c r="DQ80" s="184"/>
      <c r="DR80" s="184"/>
      <c r="DS80" s="184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  <c r="EG80" s="184"/>
      <c r="EH80" s="184"/>
      <c r="EI80" s="184"/>
      <c r="EJ80" s="184"/>
      <c r="EK80" s="184"/>
      <c r="EL80" s="184"/>
      <c r="EM80" s="184"/>
      <c r="EN80" s="184"/>
      <c r="EO80" s="184"/>
      <c r="EP80" s="184"/>
      <c r="EQ80" s="184"/>
      <c r="ER80" s="184"/>
      <c r="ES80" s="184"/>
      <c r="ET80" s="184"/>
      <c r="EU80" s="184"/>
      <c r="EV80" s="184"/>
      <c r="EW80" s="184"/>
      <c r="EX80" s="184"/>
      <c r="EY80" s="184"/>
      <c r="EZ80" s="184"/>
      <c r="FA80" s="184"/>
    </row>
    <row r="81" spans="1:157" s="4" customFormat="1" ht="18.75">
      <c r="A81" s="180" t="s">
        <v>84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3"/>
      <c r="AR81" s="60">
        <v>420</v>
      </c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185"/>
      <c r="BF81" s="185"/>
      <c r="BG81" s="185"/>
      <c r="BH81" s="185"/>
      <c r="BI81" s="185"/>
      <c r="BJ81" s="81"/>
      <c r="BK81" s="181">
        <f t="shared" si="2"/>
        <v>0</v>
      </c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3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/>
      <c r="CO81" s="184"/>
      <c r="CP81" s="184"/>
      <c r="CQ81" s="184"/>
      <c r="CR81" s="78"/>
      <c r="CS81" s="78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4"/>
      <c r="DE81" s="184"/>
      <c r="DF81" s="184"/>
      <c r="DG81" s="184"/>
      <c r="DH81" s="184"/>
      <c r="DI81" s="184"/>
      <c r="DJ81" s="184"/>
      <c r="DK81" s="184"/>
      <c r="DL81" s="184"/>
      <c r="DM81" s="184"/>
      <c r="DN81" s="184"/>
      <c r="DO81" s="184"/>
      <c r="DP81" s="184"/>
      <c r="DQ81" s="184"/>
      <c r="DR81" s="184"/>
      <c r="DS81" s="184"/>
      <c r="DT81" s="184"/>
      <c r="DU81" s="184"/>
      <c r="DV81" s="184"/>
      <c r="DW81" s="184"/>
      <c r="DX81" s="184"/>
      <c r="DY81" s="184"/>
      <c r="DZ81" s="184"/>
      <c r="EA81" s="184"/>
      <c r="EB81" s="184"/>
      <c r="EC81" s="184"/>
      <c r="ED81" s="184"/>
      <c r="EE81" s="184"/>
      <c r="EF81" s="184"/>
      <c r="EG81" s="184"/>
      <c r="EH81" s="184"/>
      <c r="EI81" s="184"/>
      <c r="EJ81" s="184"/>
      <c r="EK81" s="184"/>
      <c r="EL81" s="184"/>
      <c r="EM81" s="184"/>
      <c r="EN81" s="184"/>
      <c r="EO81" s="184"/>
      <c r="EP81" s="184"/>
      <c r="EQ81" s="184"/>
      <c r="ER81" s="184"/>
      <c r="ES81" s="184"/>
      <c r="ET81" s="184"/>
      <c r="EU81" s="184"/>
      <c r="EV81" s="184"/>
      <c r="EW81" s="184"/>
      <c r="EX81" s="184"/>
      <c r="EY81" s="184"/>
      <c r="EZ81" s="184"/>
      <c r="FA81" s="184"/>
    </row>
    <row r="82" spans="1:157" s="4" customFormat="1" ht="18.75">
      <c r="A82" s="180" t="s">
        <v>85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3"/>
      <c r="AR82" s="60">
        <v>500</v>
      </c>
      <c r="AS82" s="177" t="s">
        <v>55</v>
      </c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9"/>
      <c r="BJ82" s="78" t="s">
        <v>55</v>
      </c>
      <c r="BK82" s="181">
        <f t="shared" si="2"/>
        <v>344434.61</v>
      </c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3"/>
      <c r="CC82" s="177"/>
      <c r="CD82" s="178"/>
      <c r="CE82" s="178"/>
      <c r="CF82" s="178"/>
      <c r="CG82" s="178"/>
      <c r="CH82" s="178"/>
      <c r="CI82" s="178"/>
      <c r="CJ82" s="178"/>
      <c r="CK82" s="178"/>
      <c r="CL82" s="178"/>
      <c r="CM82" s="178"/>
      <c r="CN82" s="178"/>
      <c r="CO82" s="178"/>
      <c r="CP82" s="178"/>
      <c r="CQ82" s="179"/>
      <c r="CR82" s="77">
        <v>311397.37</v>
      </c>
      <c r="CS82" s="78"/>
      <c r="CT82" s="178"/>
      <c r="CU82" s="178"/>
      <c r="CV82" s="178"/>
      <c r="CW82" s="178"/>
      <c r="CX82" s="178"/>
      <c r="CY82" s="178"/>
      <c r="CZ82" s="178"/>
      <c r="DA82" s="178"/>
      <c r="DB82" s="178"/>
      <c r="DC82" s="178"/>
      <c r="DD82" s="178"/>
      <c r="DE82" s="178"/>
      <c r="DF82" s="178"/>
      <c r="DG82" s="178"/>
      <c r="DH82" s="179"/>
      <c r="DI82" s="177"/>
      <c r="DJ82" s="178"/>
      <c r="DK82" s="178"/>
      <c r="DL82" s="178"/>
      <c r="DM82" s="178"/>
      <c r="DN82" s="178"/>
      <c r="DO82" s="178"/>
      <c r="DP82" s="178"/>
      <c r="DQ82" s="178"/>
      <c r="DR82" s="178"/>
      <c r="DS82" s="178"/>
      <c r="DT82" s="178"/>
      <c r="DU82" s="178"/>
      <c r="DV82" s="178"/>
      <c r="DW82" s="179"/>
      <c r="DX82" s="177">
        <v>33037.24</v>
      </c>
      <c r="DY82" s="178"/>
      <c r="DZ82" s="178"/>
      <c r="EA82" s="178"/>
      <c r="EB82" s="178"/>
      <c r="EC82" s="178"/>
      <c r="ED82" s="178"/>
      <c r="EE82" s="178"/>
      <c r="EF82" s="178"/>
      <c r="EG82" s="178"/>
      <c r="EH82" s="178"/>
      <c r="EI82" s="178"/>
      <c r="EJ82" s="178"/>
      <c r="EK82" s="178"/>
      <c r="EL82" s="179"/>
      <c r="EM82" s="177"/>
      <c r="EN82" s="178"/>
      <c r="EO82" s="178"/>
      <c r="EP82" s="178"/>
      <c r="EQ82" s="178"/>
      <c r="ER82" s="178"/>
      <c r="ES82" s="178"/>
      <c r="ET82" s="178"/>
      <c r="EU82" s="178"/>
      <c r="EV82" s="178"/>
      <c r="EW82" s="178"/>
      <c r="EX82" s="178"/>
      <c r="EY82" s="178"/>
      <c r="EZ82" s="178"/>
      <c r="FA82" s="179"/>
    </row>
    <row r="83" spans="1:157" s="4" customFormat="1" ht="18.75">
      <c r="A83" s="180" t="s">
        <v>86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3"/>
      <c r="AR83" s="60">
        <v>600</v>
      </c>
      <c r="AS83" s="177" t="s">
        <v>55</v>
      </c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9"/>
      <c r="BJ83" s="78" t="s">
        <v>55</v>
      </c>
      <c r="BK83" s="181">
        <f t="shared" si="2"/>
        <v>0</v>
      </c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3"/>
      <c r="CC83" s="177"/>
      <c r="CD83" s="178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78"/>
      <c r="CQ83" s="179"/>
      <c r="CR83" s="77"/>
      <c r="CS83" s="78"/>
      <c r="CT83" s="178"/>
      <c r="CU83" s="178"/>
      <c r="CV83" s="178"/>
      <c r="CW83" s="178"/>
      <c r="CX83" s="178"/>
      <c r="CY83" s="178"/>
      <c r="CZ83" s="178"/>
      <c r="DA83" s="178"/>
      <c r="DB83" s="178"/>
      <c r="DC83" s="178"/>
      <c r="DD83" s="178"/>
      <c r="DE83" s="178"/>
      <c r="DF83" s="178"/>
      <c r="DG83" s="178"/>
      <c r="DH83" s="179"/>
      <c r="DI83" s="177"/>
      <c r="DJ83" s="178"/>
      <c r="DK83" s="178"/>
      <c r="DL83" s="178"/>
      <c r="DM83" s="178"/>
      <c r="DN83" s="178"/>
      <c r="DO83" s="178"/>
      <c r="DP83" s="178"/>
      <c r="DQ83" s="178"/>
      <c r="DR83" s="178"/>
      <c r="DS83" s="178"/>
      <c r="DT83" s="178"/>
      <c r="DU83" s="178"/>
      <c r="DV83" s="178"/>
      <c r="DW83" s="179"/>
      <c r="DX83" s="177"/>
      <c r="DY83" s="178"/>
      <c r="DZ83" s="178"/>
      <c r="EA83" s="178"/>
      <c r="EB83" s="178"/>
      <c r="EC83" s="178"/>
      <c r="ED83" s="178"/>
      <c r="EE83" s="178"/>
      <c r="EF83" s="178"/>
      <c r="EG83" s="178"/>
      <c r="EH83" s="178"/>
      <c r="EI83" s="178"/>
      <c r="EJ83" s="178"/>
      <c r="EK83" s="178"/>
      <c r="EL83" s="179"/>
      <c r="EM83" s="177"/>
      <c r="EN83" s="178"/>
      <c r="EO83" s="178"/>
      <c r="EP83" s="178"/>
      <c r="EQ83" s="178"/>
      <c r="ER83" s="178"/>
      <c r="ES83" s="178"/>
      <c r="ET83" s="178"/>
      <c r="EU83" s="178"/>
      <c r="EV83" s="178"/>
      <c r="EW83" s="178"/>
      <c r="EX83" s="178"/>
      <c r="EY83" s="178"/>
      <c r="EZ83" s="178"/>
      <c r="FA83" s="179"/>
    </row>
    <row r="84" ht="10.5" customHeight="1"/>
    <row r="85" spans="1:157" ht="39.75" customHeight="1">
      <c r="A85" s="136" t="s">
        <v>94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  <c r="DM85" s="136"/>
      <c r="DN85" s="136"/>
      <c r="DO85" s="136"/>
      <c r="DP85" s="136"/>
      <c r="DQ85" s="136"/>
      <c r="DR85" s="136"/>
      <c r="DS85" s="136"/>
      <c r="DT85" s="136"/>
      <c r="DU85" s="136"/>
      <c r="DV85" s="136"/>
      <c r="DW85" s="136"/>
      <c r="DX85" s="136"/>
      <c r="DY85" s="136"/>
      <c r="DZ85" s="136"/>
      <c r="EA85" s="136"/>
      <c r="EB85" s="136"/>
      <c r="EC85" s="136"/>
      <c r="ED85" s="136"/>
      <c r="EE85" s="136"/>
      <c r="EF85" s="136"/>
      <c r="EG85" s="136"/>
      <c r="EH85" s="136"/>
      <c r="EI85" s="136"/>
      <c r="EJ85" s="136"/>
      <c r="EK85" s="136"/>
      <c r="EL85" s="136"/>
      <c r="EM85" s="136"/>
      <c r="EN85" s="136"/>
      <c r="EO85" s="136"/>
      <c r="EP85" s="136"/>
      <c r="EQ85" s="136"/>
      <c r="ER85" s="136"/>
      <c r="ES85" s="136"/>
      <c r="ET85" s="136"/>
      <c r="EU85" s="136"/>
      <c r="EV85" s="136"/>
      <c r="EW85" s="136"/>
      <c r="EX85" s="136"/>
      <c r="EY85" s="136"/>
      <c r="EZ85" s="136"/>
      <c r="FA85" s="136"/>
    </row>
    <row r="86" spans="1:157" ht="18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67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</row>
    <row r="87" spans="1:157" ht="37.5" customHeight="1">
      <c r="A87" s="136" t="s">
        <v>87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6"/>
      <c r="DT87" s="136"/>
      <c r="DU87" s="136"/>
      <c r="DV87" s="136"/>
      <c r="DW87" s="136"/>
      <c r="DX87" s="136"/>
      <c r="DY87" s="136"/>
      <c r="DZ87" s="136"/>
      <c r="EA87" s="136"/>
      <c r="EB87" s="136"/>
      <c r="EC87" s="136"/>
      <c r="ED87" s="136"/>
      <c r="EE87" s="136"/>
      <c r="EF87" s="136"/>
      <c r="EG87" s="136"/>
      <c r="EH87" s="136"/>
      <c r="EI87" s="136"/>
      <c r="EJ87" s="136"/>
      <c r="EK87" s="136"/>
      <c r="EL87" s="136"/>
      <c r="EM87" s="136"/>
      <c r="EN87" s="136"/>
      <c r="EO87" s="136"/>
      <c r="EP87" s="136"/>
      <c r="EQ87" s="136"/>
      <c r="ER87" s="136"/>
      <c r="ES87" s="136"/>
      <c r="ET87" s="136"/>
      <c r="EU87" s="136"/>
      <c r="EV87" s="136"/>
      <c r="EW87" s="136"/>
      <c r="EX87" s="136"/>
      <c r="EY87" s="136"/>
      <c r="EZ87" s="136"/>
      <c r="FA87" s="136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7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57.75" customHeight="1">
      <c r="A89" s="136" t="s">
        <v>95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6"/>
      <c r="EU89" s="136"/>
      <c r="EV89" s="136"/>
      <c r="EW89" s="136"/>
      <c r="EX89" s="136"/>
      <c r="EY89" s="136"/>
      <c r="EZ89" s="136"/>
      <c r="FA89" s="136"/>
    </row>
  </sheetData>
  <sheetProtection/>
  <mergeCells count="612"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60:AQ60"/>
    <mergeCell ref="AS60:BI60"/>
    <mergeCell ref="BK60:CB60"/>
    <mergeCell ref="CC60:CQ60"/>
    <mergeCell ref="CT60:DH60"/>
    <mergeCell ref="DI60:DW60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71:AQ71"/>
    <mergeCell ref="AS71:BF71"/>
    <mergeCell ref="BK71:CB71"/>
    <mergeCell ref="CC71:CQ71"/>
    <mergeCell ref="CT71:DE71"/>
    <mergeCell ref="DI71:DU71"/>
    <mergeCell ref="DX71:EL71"/>
    <mergeCell ref="EM71:FA71"/>
    <mergeCell ref="A72:AQ72"/>
    <mergeCell ref="AS72:BF72"/>
    <mergeCell ref="BK72:CB72"/>
    <mergeCell ref="CC72:CQ72"/>
    <mergeCell ref="CT72:DE72"/>
    <mergeCell ref="DI72:DV72"/>
    <mergeCell ref="DX72:EL72"/>
    <mergeCell ref="EM72:FA72"/>
    <mergeCell ref="A73:AQ73"/>
    <mergeCell ref="AS73:BF73"/>
    <mergeCell ref="BK73:CB73"/>
    <mergeCell ref="CC73:CQ73"/>
    <mergeCell ref="CT73:DB73"/>
    <mergeCell ref="DE73:DU73"/>
    <mergeCell ref="DV73:EL73"/>
    <mergeCell ref="EM73:FA73"/>
    <mergeCell ref="A74:AQ74"/>
    <mergeCell ref="AS74:BI74"/>
    <mergeCell ref="BK74:CB74"/>
    <mergeCell ref="CC74:CQ74"/>
    <mergeCell ref="CT74:DH74"/>
    <mergeCell ref="DI74:DW74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DI83:DW83"/>
    <mergeCell ref="DX83:EL83"/>
    <mergeCell ref="EM83:FA83"/>
    <mergeCell ref="A82:AQ82"/>
    <mergeCell ref="AS82:BI82"/>
    <mergeCell ref="BK82:CB82"/>
    <mergeCell ref="CC82:CQ82"/>
    <mergeCell ref="CT82:DH82"/>
    <mergeCell ref="DI82:DW82"/>
    <mergeCell ref="A85:FA85"/>
    <mergeCell ref="A87:FA87"/>
    <mergeCell ref="A89:FA89"/>
    <mergeCell ref="DX82:EL82"/>
    <mergeCell ref="EM82:FA82"/>
    <mergeCell ref="A83:AQ83"/>
    <mergeCell ref="AS83:BI83"/>
    <mergeCell ref="BK83:CB83"/>
    <mergeCell ref="CC83:CQ83"/>
    <mergeCell ref="CT83:DH83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9"/>
  <sheetViews>
    <sheetView zoomScale="80" zoomScaleNormal="80" zoomScaleSheetLayoutView="100" workbookViewId="0" topLeftCell="A4">
      <pane xSplit="62" ySplit="7" topLeftCell="BK68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K73" sqref="BK73:CB7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69" t="s">
        <v>119</v>
      </c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</row>
    <row r="3" spans="131:156" ht="15"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</row>
    <row r="4" spans="1:142" s="3" customFormat="1" ht="28.5" customHeight="1">
      <c r="A4" s="170" t="s">
        <v>229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54" t="s">
        <v>0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5" t="s">
        <v>47</v>
      </c>
      <c r="AS6" s="254" t="s">
        <v>48</v>
      </c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 t="s">
        <v>49</v>
      </c>
      <c r="BK6" s="256" t="s">
        <v>118</v>
      </c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8"/>
    </row>
    <row r="7" spans="1:157" ht="16.5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5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 t="s">
        <v>34</v>
      </c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 t="s">
        <v>50</v>
      </c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</row>
    <row r="8" spans="1:157" ht="91.5" customHeight="1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5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 t="s">
        <v>169</v>
      </c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 t="s">
        <v>160</v>
      </c>
      <c r="CS8" s="254" t="s">
        <v>181</v>
      </c>
      <c r="CT8" s="254" t="s">
        <v>51</v>
      </c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5" t="s">
        <v>56</v>
      </c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4" t="s">
        <v>52</v>
      </c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</row>
    <row r="9" spans="1:157" ht="110.2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5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4" t="s">
        <v>53</v>
      </c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6" t="s">
        <v>54</v>
      </c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8"/>
    </row>
    <row r="10" spans="1:157" s="2" customFormat="1" ht="15.75" customHeight="1">
      <c r="A10" s="251">
        <v>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3"/>
      <c r="AR10" s="91">
        <v>2</v>
      </c>
      <c r="AS10" s="251">
        <v>3</v>
      </c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3"/>
      <c r="BJ10" s="92">
        <v>4</v>
      </c>
      <c r="BK10" s="251">
        <v>5</v>
      </c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3"/>
      <c r="CC10" s="251">
        <v>6</v>
      </c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3"/>
      <c r="CR10" s="90">
        <v>7</v>
      </c>
      <c r="CS10" s="92">
        <v>8</v>
      </c>
      <c r="CT10" s="251">
        <v>9</v>
      </c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3"/>
      <c r="DI10" s="245">
        <v>10</v>
      </c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7"/>
      <c r="DX10" s="245">
        <v>11</v>
      </c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7"/>
      <c r="EM10" s="245">
        <v>12</v>
      </c>
      <c r="EN10" s="246"/>
      <c r="EO10" s="246"/>
      <c r="EP10" s="246"/>
      <c r="EQ10" s="246"/>
      <c r="ER10" s="246"/>
      <c r="ES10" s="246"/>
      <c r="ET10" s="246"/>
      <c r="EU10" s="246"/>
      <c r="EV10" s="246"/>
      <c r="EW10" s="246"/>
      <c r="EX10" s="246"/>
      <c r="EY10" s="246"/>
      <c r="EZ10" s="246"/>
      <c r="FA10" s="247"/>
    </row>
    <row r="11" spans="1:157" s="4" customFormat="1" ht="18.75">
      <c r="A11" s="248" t="s">
        <v>14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50"/>
      <c r="AR11" s="60">
        <v>100</v>
      </c>
      <c r="AS11" s="177" t="s">
        <v>55</v>
      </c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9"/>
      <c r="BJ11" s="78" t="s">
        <v>55</v>
      </c>
      <c r="BK11" s="196">
        <f>CC11+CR11+CS11+DX11</f>
        <v>5767284</v>
      </c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8"/>
      <c r="CC11" s="196">
        <f>CC14</f>
        <v>0</v>
      </c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8"/>
      <c r="CR11" s="74">
        <v>4817284</v>
      </c>
      <c r="CS11" s="75">
        <f>CS12</f>
        <v>0</v>
      </c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8"/>
      <c r="DI11" s="177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9"/>
      <c r="DX11" s="196">
        <v>950000</v>
      </c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8"/>
      <c r="EM11" s="196">
        <f>EM14</f>
        <v>0</v>
      </c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8"/>
    </row>
    <row r="12" spans="1:157" s="4" customFormat="1" ht="15.75" customHeight="1">
      <c r="A12" s="242" t="s">
        <v>6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4"/>
      <c r="AR12" s="63"/>
      <c r="AS12" s="177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9"/>
      <c r="BJ12" s="78"/>
      <c r="BK12" s="177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9"/>
      <c r="CC12" s="177">
        <f>CC14</f>
        <v>0</v>
      </c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9"/>
      <c r="CR12" s="74">
        <v>4817284</v>
      </c>
      <c r="CS12" s="78">
        <f>CS16</f>
        <v>0</v>
      </c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9"/>
      <c r="DI12" s="177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9"/>
      <c r="DX12" s="177">
        <f>DX13+DX17</f>
        <v>0</v>
      </c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9"/>
      <c r="EM12" s="177">
        <f>EM14</f>
        <v>0</v>
      </c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9"/>
    </row>
    <row r="13" spans="1:157" s="4" customFormat="1" ht="51.75" customHeight="1">
      <c r="A13" s="203" t="s">
        <v>170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5"/>
      <c r="AR13" s="60">
        <v>110</v>
      </c>
      <c r="AS13" s="239" t="s">
        <v>176</v>
      </c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1"/>
      <c r="BJ13" s="78"/>
      <c r="BK13" s="177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9"/>
      <c r="CC13" s="177" t="s">
        <v>55</v>
      </c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9"/>
      <c r="CR13" s="77" t="s">
        <v>55</v>
      </c>
      <c r="CS13" s="78" t="s">
        <v>55</v>
      </c>
      <c r="CT13" s="178" t="s">
        <v>55</v>
      </c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9"/>
      <c r="DI13" s="177" t="s">
        <v>55</v>
      </c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9"/>
      <c r="DX13" s="177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9"/>
      <c r="EM13" s="184" t="s">
        <v>55</v>
      </c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</row>
    <row r="14" spans="1:157" s="4" customFormat="1" ht="18.75">
      <c r="A14" s="236" t="s">
        <v>57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8"/>
      <c r="AR14" s="60">
        <v>120</v>
      </c>
      <c r="AS14" s="239" t="s">
        <v>177</v>
      </c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1"/>
      <c r="BJ14" s="78"/>
      <c r="BK14" s="177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9"/>
      <c r="CC14" s="177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9"/>
      <c r="CR14" s="77">
        <v>4817284</v>
      </c>
      <c r="CS14" s="78" t="s">
        <v>55</v>
      </c>
      <c r="CT14" s="177" t="s">
        <v>55</v>
      </c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9"/>
      <c r="DI14" s="177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9"/>
      <c r="DX14" s="177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9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</row>
    <row r="15" spans="1:157" s="4" customFormat="1" ht="34.5" customHeight="1">
      <c r="A15" s="236" t="s">
        <v>58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8"/>
      <c r="AR15" s="60">
        <v>130</v>
      </c>
      <c r="AS15" s="239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1"/>
      <c r="BJ15" s="78"/>
      <c r="BK15" s="177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9"/>
      <c r="CC15" s="177" t="s">
        <v>55</v>
      </c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9"/>
      <c r="CR15" s="77" t="s">
        <v>55</v>
      </c>
      <c r="CS15" s="78" t="s">
        <v>55</v>
      </c>
      <c r="CT15" s="177" t="s">
        <v>55</v>
      </c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9"/>
      <c r="DI15" s="177" t="s">
        <v>55</v>
      </c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9"/>
      <c r="DX15" s="177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9"/>
      <c r="EM15" s="184" t="s">
        <v>55</v>
      </c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</row>
    <row r="16" spans="1:157" s="4" customFormat="1" ht="18.75">
      <c r="A16" s="180" t="s">
        <v>59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3"/>
      <c r="AR16" s="60">
        <v>150</v>
      </c>
      <c r="AS16" s="239" t="s">
        <v>178</v>
      </c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1"/>
      <c r="BJ16" s="78"/>
      <c r="BK16" s="177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9"/>
      <c r="CC16" s="177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9"/>
      <c r="CR16" s="77" t="s">
        <v>55</v>
      </c>
      <c r="CS16" s="78"/>
      <c r="CT16" s="177" t="s">
        <v>55</v>
      </c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9"/>
      <c r="DI16" s="177" t="s">
        <v>55</v>
      </c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9"/>
      <c r="DX16" s="177" t="s">
        <v>55</v>
      </c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9"/>
      <c r="EM16" s="177" t="s">
        <v>55</v>
      </c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9"/>
    </row>
    <row r="17" spans="1:157" s="4" customFormat="1" ht="18.75">
      <c r="A17" s="236" t="s">
        <v>60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8"/>
      <c r="AR17" s="60">
        <v>160</v>
      </c>
      <c r="AS17" s="239" t="s">
        <v>178</v>
      </c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1"/>
      <c r="BJ17" s="78"/>
      <c r="BK17" s="177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9"/>
      <c r="CC17" s="177" t="s">
        <v>55</v>
      </c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9"/>
      <c r="CR17" s="77" t="s">
        <v>55</v>
      </c>
      <c r="CS17" s="78" t="s">
        <v>55</v>
      </c>
      <c r="CT17" s="177" t="s">
        <v>55</v>
      </c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9"/>
      <c r="DI17" s="177" t="s">
        <v>55</v>
      </c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9"/>
      <c r="DX17" s="177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9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</row>
    <row r="18" spans="1:157" s="4" customFormat="1" ht="18.75">
      <c r="A18" s="236" t="s">
        <v>61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8"/>
      <c r="AR18" s="60">
        <v>180</v>
      </c>
      <c r="AS18" s="206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8"/>
      <c r="BJ18" s="81"/>
      <c r="BK18" s="177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9"/>
      <c r="CC18" s="177" t="s">
        <v>55</v>
      </c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9"/>
      <c r="CR18" s="77" t="s">
        <v>55</v>
      </c>
      <c r="CS18" s="78" t="s">
        <v>55</v>
      </c>
      <c r="CT18" s="177" t="s">
        <v>55</v>
      </c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9"/>
      <c r="DI18" s="177" t="s">
        <v>55</v>
      </c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9"/>
      <c r="DX18" s="177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9"/>
      <c r="EM18" s="184" t="s">
        <v>55</v>
      </c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</row>
    <row r="19" spans="1:157" s="4" customFormat="1" ht="18.75">
      <c r="A19" s="236" t="s">
        <v>62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8"/>
      <c r="AR19" s="60"/>
      <c r="AS19" s="206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8"/>
      <c r="BJ19" s="81"/>
      <c r="BK19" s="177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9"/>
      <c r="CC19" s="177" t="s">
        <v>55</v>
      </c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9"/>
      <c r="CR19" s="77" t="s">
        <v>55</v>
      </c>
      <c r="CS19" s="78" t="s">
        <v>55</v>
      </c>
      <c r="CT19" s="177" t="s">
        <v>55</v>
      </c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9"/>
      <c r="DI19" s="177" t="s">
        <v>55</v>
      </c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9"/>
      <c r="DX19" s="177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9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</row>
    <row r="20" spans="1:157" s="4" customFormat="1" ht="18.75">
      <c r="A20" s="236" t="s">
        <v>63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8"/>
      <c r="AR20" s="60"/>
      <c r="AS20" s="206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8"/>
      <c r="BJ20" s="81"/>
      <c r="BK20" s="177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9"/>
      <c r="CC20" s="177" t="s">
        <v>55</v>
      </c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9"/>
      <c r="CR20" s="77" t="s">
        <v>55</v>
      </c>
      <c r="CS20" s="78" t="s">
        <v>55</v>
      </c>
      <c r="CT20" s="177" t="s">
        <v>55</v>
      </c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9"/>
      <c r="DI20" s="177" t="s">
        <v>55</v>
      </c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9"/>
      <c r="DX20" s="177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9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</row>
    <row r="21" spans="1:157" s="27" customFormat="1" ht="18.75">
      <c r="A21" s="212" t="s">
        <v>64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4"/>
      <c r="AR21" s="86">
        <v>200</v>
      </c>
      <c r="AS21" s="215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7"/>
      <c r="BJ21" s="87"/>
      <c r="BK21" s="181">
        <f>BK22+BK34+BK47+BK50+BK71</f>
        <v>5767284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3"/>
      <c r="CC21" s="181">
        <f>CC22+CC34+CC47+CC50+CC73+CC74+CC72</f>
        <v>0</v>
      </c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3"/>
      <c r="CR21" s="119">
        <f>CR22+CR34+CR47+CR50+CR73+CR74+CR72</f>
        <v>4817284</v>
      </c>
      <c r="CS21" s="119">
        <f>CS22+CS34+CS47+CS50+CS73+CS74</f>
        <v>0</v>
      </c>
      <c r="CT21" s="182">
        <f>CT22+CT34+CT47+CT50</f>
        <v>0</v>
      </c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3"/>
      <c r="DI21" s="181">
        <f>DI22+DI34+DI47+DI50</f>
        <v>0</v>
      </c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3"/>
      <c r="DX21" s="181">
        <f>DX22+DX34+DX50+DX72+DV73</f>
        <v>950000</v>
      </c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3"/>
      <c r="EM21" s="221">
        <v>0</v>
      </c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</row>
    <row r="22" spans="1:157" s="4" customFormat="1" ht="18.75">
      <c r="A22" s="180" t="s">
        <v>72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3"/>
      <c r="AR22" s="60">
        <v>210</v>
      </c>
      <c r="AS22" s="206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8"/>
      <c r="BJ22" s="113">
        <v>210</v>
      </c>
      <c r="BK22" s="181">
        <f>CC22+CR22+CS22+CT22+DI22+DX22</f>
        <v>2197217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3"/>
      <c r="CC22" s="181">
        <f>CC23+CC26</f>
        <v>0</v>
      </c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3"/>
      <c r="CR22" s="119">
        <f>CR23+CR26</f>
        <v>2197217</v>
      </c>
      <c r="CS22" s="122">
        <f>CS23+CS26</f>
        <v>0</v>
      </c>
      <c r="CT22" s="182">
        <f>CT23+CT26</f>
        <v>0</v>
      </c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3"/>
      <c r="DI22" s="181">
        <f>DI23+DI26</f>
        <v>0</v>
      </c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3"/>
      <c r="DX22" s="181">
        <f>DX23+DX26</f>
        <v>0</v>
      </c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3"/>
      <c r="EM22" s="221">
        <f>EM23+EM26</f>
        <v>0</v>
      </c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</row>
    <row r="23" spans="1:157" s="4" customFormat="1" ht="33" customHeight="1">
      <c r="A23" s="203" t="s">
        <v>65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5"/>
      <c r="AR23" s="60">
        <v>211</v>
      </c>
      <c r="AS23" s="206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8"/>
      <c r="BJ23" s="113" t="s">
        <v>180</v>
      </c>
      <c r="BK23" s="181">
        <f aca="true" t="shared" si="0" ref="BK23:BK53">CC23+CR23+CS23+CT23+DI23+DX23</f>
        <v>2197217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3"/>
      <c r="CC23" s="181">
        <f>SUM(CC24:CQ25)</f>
        <v>0</v>
      </c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3"/>
      <c r="CR23" s="122">
        <f>SUM(CR24:CR25)</f>
        <v>2197217</v>
      </c>
      <c r="CS23" s="120">
        <f>SUM(CS24:CS25)</f>
        <v>0</v>
      </c>
      <c r="CT23" s="182">
        <f>SUM(CT24:DH25)</f>
        <v>0</v>
      </c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3"/>
      <c r="DI23" s="181">
        <f>SUM(DI24:DW25)</f>
        <v>0</v>
      </c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3"/>
      <c r="DX23" s="181">
        <f>SUM(DX24:EL25)</f>
        <v>0</v>
      </c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3"/>
      <c r="EM23" s="221">
        <f>SUM(EM24:FA25)</f>
        <v>0</v>
      </c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</row>
    <row r="24" spans="1:157" s="4" customFormat="1" ht="18.75" customHeight="1">
      <c r="A24" s="180" t="s">
        <v>15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3"/>
      <c r="AR24" s="63"/>
      <c r="AS24" s="191">
        <v>111</v>
      </c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3"/>
      <c r="BJ24" s="81" t="s">
        <v>185</v>
      </c>
      <c r="BK24" s="181">
        <f t="shared" si="0"/>
        <v>1687571</v>
      </c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3"/>
      <c r="CC24" s="177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9"/>
      <c r="CR24" s="77">
        <v>1687571</v>
      </c>
      <c r="CS24" s="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9"/>
      <c r="DI24" s="177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9"/>
      <c r="DX24" s="177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9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</row>
    <row r="25" spans="1:157" s="4" customFormat="1" ht="18.75">
      <c r="A25" s="180" t="s">
        <v>135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3"/>
      <c r="AR25" s="63"/>
      <c r="AS25" s="191">
        <v>119</v>
      </c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3"/>
      <c r="BJ25" s="81" t="s">
        <v>186</v>
      </c>
      <c r="BK25" s="181">
        <f t="shared" si="0"/>
        <v>509646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3"/>
      <c r="CC25" s="177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9"/>
      <c r="CR25" s="77">
        <v>509646</v>
      </c>
      <c r="CS25" s="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9"/>
      <c r="DI25" s="177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9"/>
      <c r="DX25" s="177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8"/>
      <c r="EK25" s="178"/>
      <c r="EL25" s="179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</row>
    <row r="26" spans="1:157" s="4" customFormat="1" ht="24.75" customHeight="1">
      <c r="A26" s="203" t="s">
        <v>16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5"/>
      <c r="AR26" s="64"/>
      <c r="AS26" s="233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5"/>
      <c r="BJ26" s="88"/>
      <c r="BK26" s="262">
        <f t="shared" si="0"/>
        <v>0</v>
      </c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4"/>
      <c r="CC26" s="228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30"/>
      <c r="CR26" s="83"/>
      <c r="CS26" s="84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30"/>
      <c r="DI26" s="228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30"/>
      <c r="DX26" s="228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30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</row>
    <row r="27" spans="1:157" s="4" customFormat="1" ht="18.75" customHeight="1" hidden="1">
      <c r="A27" s="232" t="s">
        <v>66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57">
        <v>220</v>
      </c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81"/>
      <c r="BK27" s="181">
        <f t="shared" si="0"/>
        <v>0</v>
      </c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3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78"/>
      <c r="CS27" s="78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</row>
    <row r="28" spans="1:157" s="4" customFormat="1" ht="18.75" customHeight="1" hidden="1">
      <c r="A28" s="223" t="s">
        <v>67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5"/>
      <c r="AR28" s="65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82"/>
      <c r="BK28" s="181">
        <f t="shared" si="0"/>
        <v>0</v>
      </c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3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80"/>
      <c r="CS28" s="79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222"/>
      <c r="ET28" s="222"/>
      <c r="EU28" s="222"/>
      <c r="EV28" s="222"/>
      <c r="EW28" s="222"/>
      <c r="EX28" s="222"/>
      <c r="EY28" s="222"/>
      <c r="EZ28" s="222"/>
      <c r="FA28" s="222"/>
    </row>
    <row r="29" spans="1:157" s="4" customFormat="1" ht="18.75" customHeight="1" hidden="1">
      <c r="A29" s="203" t="s">
        <v>27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5"/>
      <c r="AR29" s="63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81"/>
      <c r="BK29" s="181">
        <f t="shared" si="0"/>
        <v>0</v>
      </c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3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77"/>
      <c r="CS29" s="78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</row>
    <row r="30" spans="1:157" s="4" customFormat="1" ht="18.75" customHeight="1" hidden="1">
      <c r="A30" s="203" t="s">
        <v>68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5"/>
      <c r="AR30" s="63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81"/>
      <c r="BK30" s="181">
        <f t="shared" si="0"/>
        <v>0</v>
      </c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3"/>
      <c r="CC30" s="177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9"/>
      <c r="CR30" s="77"/>
      <c r="CS30" s="78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77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</row>
    <row r="31" spans="1:157" s="4" customFormat="1" ht="36.75" customHeight="1" hidden="1">
      <c r="A31" s="203" t="s">
        <v>69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5"/>
      <c r="AR31" s="63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81"/>
      <c r="BK31" s="181">
        <f t="shared" si="0"/>
        <v>0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3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77"/>
      <c r="CS31" s="78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77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</row>
    <row r="32" spans="1:157" s="4" customFormat="1" ht="18.75" customHeight="1" hidden="1">
      <c r="A32" s="203" t="s">
        <v>28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5"/>
      <c r="AR32" s="63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81"/>
      <c r="BK32" s="181">
        <f t="shared" si="0"/>
        <v>0</v>
      </c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3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77"/>
      <c r="CS32" s="78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77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9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</row>
    <row r="33" spans="1:157" s="4" customFormat="1" ht="18.75" customHeight="1" hidden="1">
      <c r="A33" s="203" t="s">
        <v>28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5"/>
      <c r="AR33" s="63"/>
      <c r="AS33" s="191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3"/>
      <c r="BJ33" s="81"/>
      <c r="BK33" s="181">
        <f t="shared" si="0"/>
        <v>0</v>
      </c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3"/>
      <c r="CC33" s="177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9"/>
      <c r="CR33" s="77"/>
      <c r="CS33" s="78"/>
      <c r="CT33" s="177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9"/>
      <c r="DI33" s="177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9"/>
      <c r="DX33" s="177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9"/>
      <c r="EM33" s="177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9"/>
    </row>
    <row r="34" spans="1:157" s="4" customFormat="1" ht="33.75" customHeight="1">
      <c r="A34" s="203" t="s">
        <v>70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5"/>
      <c r="AR34" s="60">
        <v>230</v>
      </c>
      <c r="AS34" s="191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3"/>
      <c r="BJ34" s="113">
        <v>290</v>
      </c>
      <c r="BK34" s="181">
        <f>CC34+CR34+CS34+CT34+DI34+DX34</f>
        <v>721418</v>
      </c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3"/>
      <c r="CC34" s="181">
        <f>SUM(CC36:CQ42)</f>
        <v>0</v>
      </c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3"/>
      <c r="CR34" s="122">
        <f>SUM(CR36:CR42)</f>
        <v>718418</v>
      </c>
      <c r="CS34" s="120">
        <f>SUM(CS36:CS42)</f>
        <v>0</v>
      </c>
      <c r="CT34" s="182">
        <f>SUM(CT36:DF42)</f>
        <v>0</v>
      </c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3"/>
      <c r="DI34" s="181">
        <f>SUM(DI36:DV42)</f>
        <v>0</v>
      </c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3"/>
      <c r="DX34" s="181">
        <f>SUM(DX36:EL42)</f>
        <v>3000</v>
      </c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3"/>
      <c r="EM34" s="221">
        <f>SUM(EM36:FA42)</f>
        <v>0</v>
      </c>
      <c r="EN34" s="221"/>
      <c r="EO34" s="221"/>
      <c r="EP34" s="221"/>
      <c r="EQ34" s="221"/>
      <c r="ER34" s="221"/>
      <c r="ES34" s="221"/>
      <c r="ET34" s="221"/>
      <c r="EU34" s="221"/>
      <c r="EV34" s="221"/>
      <c r="EW34" s="221"/>
      <c r="EX34" s="221"/>
      <c r="EY34" s="221"/>
      <c r="EZ34" s="221"/>
      <c r="FA34" s="221"/>
    </row>
    <row r="35" spans="1:157" s="4" customFormat="1" ht="15" customHeight="1">
      <c r="A35" s="203" t="s">
        <v>71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5"/>
      <c r="AR35" s="63"/>
      <c r="AS35" s="191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3"/>
      <c r="BJ35" s="81"/>
      <c r="BK35" s="259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1"/>
      <c r="CC35" s="177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9"/>
      <c r="CR35" s="77"/>
      <c r="CS35" s="78"/>
      <c r="CT35" s="177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9"/>
      <c r="DI35" s="177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/>
      <c r="DW35" s="179"/>
      <c r="DX35" s="177"/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8"/>
      <c r="EK35" s="178"/>
      <c r="EL35" s="179"/>
      <c r="EM35" s="177"/>
      <c r="EN35" s="178"/>
      <c r="EO35" s="178"/>
      <c r="EP35" s="178"/>
      <c r="EQ35" s="178"/>
      <c r="ER35" s="178"/>
      <c r="ES35" s="178"/>
      <c r="ET35" s="178"/>
      <c r="EU35" s="178"/>
      <c r="EV35" s="178"/>
      <c r="EW35" s="178"/>
      <c r="EX35" s="178"/>
      <c r="EY35" s="178"/>
      <c r="EZ35" s="178"/>
      <c r="FA35" s="179"/>
    </row>
    <row r="36" spans="1:157" s="4" customFormat="1" ht="29.25" customHeight="1">
      <c r="A36" s="218" t="s">
        <v>73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20"/>
      <c r="AR36" s="63"/>
      <c r="AS36" s="191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3"/>
      <c r="BJ36" s="81"/>
      <c r="BK36" s="181">
        <f t="shared" si="0"/>
        <v>0</v>
      </c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3"/>
      <c r="CC36" s="177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9"/>
      <c r="CR36" s="77"/>
      <c r="CS36" s="78"/>
      <c r="CT36" s="177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9"/>
      <c r="DI36" s="177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9"/>
      <c r="DX36" s="177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9"/>
      <c r="EM36" s="177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9"/>
    </row>
    <row r="37" spans="1:157" s="4" customFormat="1" ht="18.75">
      <c r="A37" s="203" t="s">
        <v>75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5"/>
      <c r="AR37" s="63"/>
      <c r="AS37" s="191">
        <v>831</v>
      </c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3"/>
      <c r="BJ37" s="81" t="s">
        <v>223</v>
      </c>
      <c r="BK37" s="181">
        <f t="shared" si="0"/>
        <v>0</v>
      </c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3"/>
      <c r="CC37" s="177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9"/>
      <c r="CR37" s="78"/>
      <c r="CS37" s="77"/>
      <c r="CT37" s="177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9"/>
      <c r="DI37" s="177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  <c r="DV37" s="178"/>
      <c r="DW37" s="179"/>
      <c r="DX37" s="177"/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8"/>
      <c r="EK37" s="178"/>
      <c r="EL37" s="179"/>
      <c r="EM37" s="177"/>
      <c r="EN37" s="178"/>
      <c r="EO37" s="178"/>
      <c r="EP37" s="178"/>
      <c r="EQ37" s="178"/>
      <c r="ER37" s="178"/>
      <c r="ES37" s="178"/>
      <c r="ET37" s="178"/>
      <c r="EU37" s="178"/>
      <c r="EV37" s="178"/>
      <c r="EW37" s="178"/>
      <c r="EX37" s="178"/>
      <c r="EY37" s="178"/>
      <c r="EZ37" s="178"/>
      <c r="FA37" s="179"/>
    </row>
    <row r="38" spans="1:157" s="4" customFormat="1" ht="18.75">
      <c r="A38" s="203" t="s">
        <v>179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5"/>
      <c r="AR38" s="63"/>
      <c r="AS38" s="191">
        <v>244</v>
      </c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3"/>
      <c r="BJ38" s="81" t="s">
        <v>226</v>
      </c>
      <c r="BK38" s="181">
        <f t="shared" si="0"/>
        <v>0</v>
      </c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3"/>
      <c r="CC38" s="177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9"/>
      <c r="CR38" s="78"/>
      <c r="CS38" s="77"/>
      <c r="CT38" s="177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9"/>
      <c r="DI38" s="177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9"/>
      <c r="DX38" s="177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9"/>
      <c r="EM38" s="177"/>
      <c r="EN38" s="178"/>
      <c r="EO38" s="178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9"/>
    </row>
    <row r="39" spans="1:157" s="4" customFormat="1" ht="18.75">
      <c r="A39" s="203" t="s">
        <v>228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5"/>
      <c r="AR39" s="63"/>
      <c r="AS39" s="191">
        <v>853</v>
      </c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3"/>
      <c r="BJ39" s="81" t="s">
        <v>227</v>
      </c>
      <c r="BK39" s="181">
        <f t="shared" si="0"/>
        <v>3000</v>
      </c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3"/>
      <c r="CC39" s="177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9"/>
      <c r="CR39" s="78"/>
      <c r="CS39" s="77"/>
      <c r="CT39" s="177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9"/>
      <c r="DI39" s="177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9"/>
      <c r="DX39" s="177">
        <v>3000</v>
      </c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9"/>
      <c r="EM39" s="177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9"/>
    </row>
    <row r="40" spans="1:157" s="4" customFormat="1" ht="33" customHeight="1">
      <c r="A40" s="203" t="s">
        <v>74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5"/>
      <c r="AR40" s="63"/>
      <c r="AS40" s="191">
        <v>851</v>
      </c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3"/>
      <c r="BJ40" s="81" t="s">
        <v>184</v>
      </c>
      <c r="BK40" s="181">
        <f t="shared" si="0"/>
        <v>711325</v>
      </c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3"/>
      <c r="CC40" s="177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9"/>
      <c r="CR40" s="78">
        <v>711325</v>
      </c>
      <c r="CS40" s="77"/>
      <c r="CT40" s="177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9"/>
      <c r="DI40" s="177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9"/>
      <c r="DX40" s="177"/>
      <c r="DY40" s="178"/>
      <c r="DZ40" s="178"/>
      <c r="EA40" s="178"/>
      <c r="EB40" s="178"/>
      <c r="EC40" s="178"/>
      <c r="ED40" s="178"/>
      <c r="EE40" s="178"/>
      <c r="EF40" s="178"/>
      <c r="EG40" s="178"/>
      <c r="EH40" s="178"/>
      <c r="EI40" s="178"/>
      <c r="EJ40" s="178"/>
      <c r="EK40" s="178"/>
      <c r="EL40" s="179"/>
      <c r="EM40" s="177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8"/>
      <c r="EZ40" s="178"/>
      <c r="FA40" s="179"/>
    </row>
    <row r="41" spans="1:157" s="4" customFormat="1" ht="18.75">
      <c r="A41" s="203" t="s">
        <v>224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5"/>
      <c r="AR41" s="63"/>
      <c r="AS41" s="191">
        <v>852</v>
      </c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3"/>
      <c r="BJ41" s="81" t="s">
        <v>184</v>
      </c>
      <c r="BK41" s="181">
        <f t="shared" si="0"/>
        <v>0</v>
      </c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3"/>
      <c r="CC41" s="177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9"/>
      <c r="CR41" s="78"/>
      <c r="CS41" s="77"/>
      <c r="CT41" s="177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9"/>
      <c r="DI41" s="177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9"/>
      <c r="DX41" s="177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9"/>
      <c r="EM41" s="177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9"/>
    </row>
    <row r="42" spans="1:157" s="4" customFormat="1" ht="18.75">
      <c r="A42" s="203" t="s">
        <v>225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5"/>
      <c r="AR42" s="63"/>
      <c r="AS42" s="191">
        <v>853</v>
      </c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3"/>
      <c r="BJ42" s="81" t="s">
        <v>184</v>
      </c>
      <c r="BK42" s="181">
        <f t="shared" si="0"/>
        <v>7093</v>
      </c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3"/>
      <c r="CC42" s="177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9"/>
      <c r="CR42" s="78">
        <v>7093</v>
      </c>
      <c r="CS42" s="77"/>
      <c r="CT42" s="177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9"/>
      <c r="DI42" s="177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8"/>
      <c r="DV42" s="178"/>
      <c r="DW42" s="179"/>
      <c r="DX42" s="177"/>
      <c r="DY42" s="178"/>
      <c r="DZ42" s="178"/>
      <c r="EA42" s="178"/>
      <c r="EB42" s="178"/>
      <c r="EC42" s="178"/>
      <c r="ED42" s="178"/>
      <c r="EE42" s="178"/>
      <c r="EF42" s="178"/>
      <c r="EG42" s="178"/>
      <c r="EH42" s="178"/>
      <c r="EI42" s="178"/>
      <c r="EJ42" s="178"/>
      <c r="EK42" s="178"/>
      <c r="EL42" s="179"/>
      <c r="EM42" s="177"/>
      <c r="EN42" s="178"/>
      <c r="EO42" s="178"/>
      <c r="EP42" s="178"/>
      <c r="EQ42" s="178"/>
      <c r="ER42" s="178"/>
      <c r="ES42" s="178"/>
      <c r="ET42" s="178"/>
      <c r="EU42" s="178"/>
      <c r="EV42" s="178"/>
      <c r="EW42" s="178"/>
      <c r="EX42" s="178"/>
      <c r="EY42" s="178"/>
      <c r="EZ42" s="178"/>
      <c r="FA42" s="179"/>
    </row>
    <row r="43" spans="1:157" s="4" customFormat="1" ht="39" customHeight="1" hidden="1">
      <c r="A43" s="180" t="s">
        <v>24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3"/>
      <c r="AR43" s="60">
        <v>240</v>
      </c>
      <c r="AS43" s="191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3"/>
      <c r="BJ43" s="81"/>
      <c r="BK43" s="181">
        <f t="shared" si="0"/>
        <v>0</v>
      </c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3"/>
      <c r="CC43" s="177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9"/>
      <c r="CR43" s="77"/>
      <c r="CS43" s="78"/>
      <c r="CT43" s="177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9"/>
      <c r="DI43" s="177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179"/>
      <c r="DX43" s="177"/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8"/>
      <c r="EK43" s="178"/>
      <c r="EL43" s="179"/>
      <c r="EM43" s="76"/>
      <c r="EN43" s="178"/>
      <c r="EO43" s="178"/>
      <c r="EP43" s="178"/>
      <c r="EQ43" s="178"/>
      <c r="ER43" s="178"/>
      <c r="ES43" s="178"/>
      <c r="ET43" s="178"/>
      <c r="EU43" s="178"/>
      <c r="EV43" s="178"/>
      <c r="EW43" s="178"/>
      <c r="EX43" s="178"/>
      <c r="EY43" s="178"/>
      <c r="EZ43" s="178"/>
      <c r="FA43" s="179"/>
    </row>
    <row r="44" spans="1:157" s="4" customFormat="1" ht="18.75" customHeight="1" hidden="1">
      <c r="A44" s="203" t="s">
        <v>71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5"/>
      <c r="AR44" s="63"/>
      <c r="AS44" s="191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3"/>
      <c r="BJ44" s="81"/>
      <c r="BK44" s="181">
        <f t="shared" si="0"/>
        <v>0</v>
      </c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3"/>
      <c r="CC44" s="177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9"/>
      <c r="CR44" s="77"/>
      <c r="CS44" s="78"/>
      <c r="CT44" s="177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9"/>
      <c r="DI44" s="177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8"/>
      <c r="DV44" s="178"/>
      <c r="DW44" s="179"/>
      <c r="DX44" s="177"/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/>
      <c r="EJ44" s="178"/>
      <c r="EK44" s="178"/>
      <c r="EL44" s="179"/>
      <c r="EM44" s="76"/>
      <c r="EN44" s="178"/>
      <c r="EO44" s="178"/>
      <c r="EP44" s="178"/>
      <c r="EQ44" s="178"/>
      <c r="ER44" s="178"/>
      <c r="ES44" s="178"/>
      <c r="ET44" s="178"/>
      <c r="EU44" s="178"/>
      <c r="EV44" s="178"/>
      <c r="EW44" s="178"/>
      <c r="EX44" s="178"/>
      <c r="EY44" s="178"/>
      <c r="EZ44" s="178"/>
      <c r="FA44" s="179"/>
    </row>
    <row r="45" spans="1:157" s="4" customFormat="1" ht="39" customHeight="1" hidden="1">
      <c r="A45" s="180" t="s">
        <v>29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3"/>
      <c r="AR45" s="63"/>
      <c r="AS45" s="191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3"/>
      <c r="BJ45" s="81"/>
      <c r="BK45" s="181">
        <f t="shared" si="0"/>
        <v>0</v>
      </c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3"/>
      <c r="CC45" s="177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9"/>
      <c r="CR45" s="77"/>
      <c r="CS45" s="78"/>
      <c r="CT45" s="177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9"/>
      <c r="DI45" s="177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9"/>
      <c r="DX45" s="177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9"/>
      <c r="EM45" s="76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9"/>
    </row>
    <row r="46" spans="1:157" s="4" customFormat="1" ht="57" customHeight="1" hidden="1">
      <c r="A46" s="180" t="s">
        <v>76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3"/>
      <c r="AR46" s="63"/>
      <c r="AS46" s="191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3"/>
      <c r="BJ46" s="81"/>
      <c r="BK46" s="181">
        <f t="shared" si="0"/>
        <v>0</v>
      </c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3"/>
      <c r="CC46" s="177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9"/>
      <c r="CR46" s="77"/>
      <c r="CS46" s="78"/>
      <c r="CT46" s="177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9"/>
      <c r="DI46" s="177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9"/>
      <c r="DX46" s="177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9"/>
      <c r="EM46" s="76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9"/>
    </row>
    <row r="47" spans="1:157" s="4" customFormat="1" ht="36" customHeight="1">
      <c r="A47" s="203" t="s">
        <v>77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5"/>
      <c r="AR47" s="60">
        <v>250</v>
      </c>
      <c r="AS47" s="191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3"/>
      <c r="BJ47" s="81"/>
      <c r="BK47" s="181">
        <f t="shared" si="0"/>
        <v>0</v>
      </c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3"/>
      <c r="CC47" s="181">
        <f>CC49</f>
        <v>0</v>
      </c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3"/>
      <c r="CR47" s="119">
        <f>CR49</f>
        <v>0</v>
      </c>
      <c r="CS47" s="122">
        <f>CS49</f>
        <v>0</v>
      </c>
      <c r="CT47" s="181">
        <f>CT49</f>
        <v>0</v>
      </c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3"/>
      <c r="DI47" s="181">
        <f>DI49</f>
        <v>0</v>
      </c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3"/>
      <c r="DX47" s="181">
        <f>DX49</f>
        <v>0</v>
      </c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3"/>
      <c r="EM47" s="181">
        <f>EM49</f>
        <v>0</v>
      </c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3"/>
    </row>
    <row r="48" spans="1:157" s="4" customFormat="1" ht="14.25" customHeight="1">
      <c r="A48" s="218" t="s">
        <v>71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20"/>
      <c r="AR48" s="63"/>
      <c r="AS48" s="191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3"/>
      <c r="BJ48" s="81"/>
      <c r="BK48" s="259"/>
      <c r="BL48" s="260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1"/>
      <c r="CC48" s="177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9"/>
      <c r="CR48" s="77"/>
      <c r="CS48" s="78"/>
      <c r="CT48" s="177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9"/>
      <c r="DI48" s="177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9"/>
      <c r="DX48" s="177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9"/>
      <c r="EM48" s="177"/>
      <c r="EN48" s="178"/>
      <c r="EO48" s="178"/>
      <c r="EP48" s="178"/>
      <c r="EQ48" s="178"/>
      <c r="ER48" s="178"/>
      <c r="ES48" s="178"/>
      <c r="ET48" s="178"/>
      <c r="EU48" s="178"/>
      <c r="EV48" s="178"/>
      <c r="EW48" s="178"/>
      <c r="EX48" s="178"/>
      <c r="EY48" s="178"/>
      <c r="EZ48" s="178"/>
      <c r="FA48" s="179"/>
    </row>
    <row r="49" spans="1:157" s="4" customFormat="1" ht="18.75">
      <c r="A49" s="203" t="s">
        <v>28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5"/>
      <c r="AR49" s="63"/>
      <c r="AS49" s="194">
        <v>244</v>
      </c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81" t="s">
        <v>184</v>
      </c>
      <c r="BK49" s="181">
        <f>CC49+CR49+CS49+CT49+DI49+DX49</f>
        <v>0</v>
      </c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3"/>
      <c r="CC49" s="177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9"/>
      <c r="CR49" s="77"/>
      <c r="CS49" s="78"/>
      <c r="CT49" s="177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9"/>
      <c r="DI49" s="177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8"/>
      <c r="DV49" s="178"/>
      <c r="DW49" s="179"/>
      <c r="DX49" s="177"/>
      <c r="DY49" s="178"/>
      <c r="DZ49" s="178"/>
      <c r="EA49" s="178"/>
      <c r="EB49" s="178"/>
      <c r="EC49" s="178"/>
      <c r="ED49" s="178"/>
      <c r="EE49" s="178"/>
      <c r="EF49" s="178"/>
      <c r="EG49" s="178"/>
      <c r="EH49" s="178"/>
      <c r="EI49" s="178"/>
      <c r="EJ49" s="178"/>
      <c r="EK49" s="178"/>
      <c r="EL49" s="179"/>
      <c r="EM49" s="177"/>
      <c r="EN49" s="178"/>
      <c r="EO49" s="178"/>
      <c r="EP49" s="178"/>
      <c r="EQ49" s="178"/>
      <c r="ER49" s="178"/>
      <c r="ES49" s="178"/>
      <c r="ET49" s="178"/>
      <c r="EU49" s="178"/>
      <c r="EV49" s="178"/>
      <c r="EW49" s="178"/>
      <c r="EX49" s="178"/>
      <c r="EY49" s="178"/>
      <c r="EZ49" s="178"/>
      <c r="FA49" s="179"/>
    </row>
    <row r="50" spans="1:157" s="4" customFormat="1" ht="37.5" customHeight="1">
      <c r="A50" s="212" t="s">
        <v>78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4"/>
      <c r="AR50" s="86">
        <v>260</v>
      </c>
      <c r="AS50" s="215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7"/>
      <c r="BJ50" s="87"/>
      <c r="BK50" s="181">
        <f>CC50+CR50+CS50+CT50+DI50+DX50</f>
        <v>2837249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3"/>
      <c r="CC50" s="181">
        <f>CC52+CC53+CC54+CC55+CC56+CC60+CC61+CC64</f>
        <v>0</v>
      </c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3"/>
      <c r="CR50" s="119">
        <f>CR52+CR53+CR54+CR55+CR56+CR60+CR61+CR64</f>
        <v>1890249</v>
      </c>
      <c r="CS50" s="122">
        <f>CS52+CS53+CS54+CS55+CS56+CS60+CS61+CS64</f>
        <v>0</v>
      </c>
      <c r="CT50" s="181">
        <f>CT52+CT53+CT54+CT55+CT56+CT60+CT61+CT64</f>
        <v>0</v>
      </c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3"/>
      <c r="DI50" s="181">
        <f>DI52+DI53+DI54+DI55+DI56+DI60+DI61+DI64</f>
        <v>0</v>
      </c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3"/>
      <c r="DX50" s="181">
        <f>DX52+DX53+DX54+DX55+DX56+DX60+DX61+DX64</f>
        <v>947000</v>
      </c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3"/>
      <c r="EM50" s="181">
        <f>EM52+EM53+EM54+EM55+EM56+EM60+EM61+EM64</f>
        <v>0</v>
      </c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3"/>
    </row>
    <row r="51" spans="1:157" s="4" customFormat="1" ht="15" customHeight="1">
      <c r="A51" s="203" t="s">
        <v>71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5"/>
      <c r="AR51" s="63"/>
      <c r="AS51" s="206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8"/>
      <c r="BJ51" s="81"/>
      <c r="BK51" s="259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1"/>
      <c r="CC51" s="177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9"/>
      <c r="CR51" s="77"/>
      <c r="CS51" s="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9"/>
      <c r="DI51" s="177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9"/>
      <c r="DX51" s="177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178"/>
      <c r="EL51" s="179"/>
      <c r="EM51" s="209"/>
      <c r="EN51" s="210"/>
      <c r="EO51" s="210"/>
      <c r="EP51" s="210"/>
      <c r="EQ51" s="210"/>
      <c r="ER51" s="210"/>
      <c r="ES51" s="210"/>
      <c r="ET51" s="210"/>
      <c r="EU51" s="210"/>
      <c r="EV51" s="210"/>
      <c r="EW51" s="210"/>
      <c r="EX51" s="210"/>
      <c r="EY51" s="210"/>
      <c r="EZ51" s="210"/>
      <c r="FA51" s="211"/>
    </row>
    <row r="52" spans="1:157" s="4" customFormat="1" ht="18.75">
      <c r="A52" s="180" t="s">
        <v>17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3"/>
      <c r="AR52" s="63"/>
      <c r="AS52" s="191">
        <v>244</v>
      </c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3"/>
      <c r="BJ52" s="81" t="s">
        <v>187</v>
      </c>
      <c r="BK52" s="181">
        <f t="shared" si="0"/>
        <v>31000</v>
      </c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3"/>
      <c r="CC52" s="177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9"/>
      <c r="CR52" s="77">
        <v>31000</v>
      </c>
      <c r="CS52" s="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9"/>
      <c r="DI52" s="177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9"/>
      <c r="DX52" s="177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9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</row>
    <row r="53" spans="1:157" s="4" customFormat="1" ht="18.75">
      <c r="A53" s="180" t="s">
        <v>18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3"/>
      <c r="AR53" s="63"/>
      <c r="AS53" s="191">
        <v>244</v>
      </c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3"/>
      <c r="BJ53" s="81" t="s">
        <v>188</v>
      </c>
      <c r="BK53" s="181">
        <f t="shared" si="0"/>
        <v>0</v>
      </c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3"/>
      <c r="CC53" s="177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9"/>
      <c r="CR53" s="77"/>
      <c r="CS53" s="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9"/>
      <c r="DI53" s="177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9"/>
      <c r="DX53" s="177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9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</row>
    <row r="54" spans="1:157" s="4" customFormat="1" ht="18.75">
      <c r="A54" s="180" t="s">
        <v>19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3"/>
      <c r="AR54" s="63"/>
      <c r="AS54" s="191">
        <v>244</v>
      </c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3"/>
      <c r="BJ54" s="81" t="s">
        <v>189</v>
      </c>
      <c r="BK54" s="181">
        <f>CC54+CR54+CS54+CT54+DI54+DX54</f>
        <v>1120658</v>
      </c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3"/>
      <c r="CC54" s="177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9"/>
      <c r="CR54" s="77">
        <v>1120658</v>
      </c>
      <c r="CS54" s="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9"/>
      <c r="DI54" s="177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9"/>
      <c r="DX54" s="177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9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</row>
    <row r="55" spans="1:157" s="4" customFormat="1" ht="18.75">
      <c r="A55" s="180" t="s">
        <v>20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3"/>
      <c r="AR55" s="63"/>
      <c r="AS55" s="194">
        <v>244</v>
      </c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81" t="s">
        <v>190</v>
      </c>
      <c r="BK55" s="181">
        <f aca="true" t="shared" si="1" ref="BK55:BK83">CC55+CR55+CS55+CT55+DI55+DX55</f>
        <v>0</v>
      </c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3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78"/>
      <c r="CS55" s="78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</row>
    <row r="56" spans="1:157" s="4" customFormat="1" ht="18.75">
      <c r="A56" s="180" t="s">
        <v>79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3"/>
      <c r="AR56" s="63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13">
        <v>225</v>
      </c>
      <c r="BK56" s="181">
        <f t="shared" si="1"/>
        <v>563515</v>
      </c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3"/>
      <c r="CC56" s="199">
        <f>SUM(CC58:CQ59)</f>
        <v>0</v>
      </c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21">
        <f>SUM(CR57:CR59)</f>
        <v>163515</v>
      </c>
      <c r="CS56" s="121">
        <f>SUM(CS57:CS59)</f>
        <v>0</v>
      </c>
      <c r="CT56" s="199">
        <f>SUM(CT57:DH59)</f>
        <v>0</v>
      </c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>
        <f>SUM(DI57:DW59)</f>
        <v>0</v>
      </c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200">
        <f>SUM(DX57:EL59)</f>
        <v>400000</v>
      </c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2"/>
      <c r="EM56" s="200">
        <f>SUM(EM57:FA59)</f>
        <v>0</v>
      </c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2"/>
    </row>
    <row r="57" spans="1:157" s="4" customFormat="1" ht="18.75">
      <c r="A57" s="180" t="s">
        <v>79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3"/>
      <c r="AR57" s="63"/>
      <c r="AS57" s="194">
        <v>244</v>
      </c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81" t="s">
        <v>197</v>
      </c>
      <c r="BK57" s="181">
        <f t="shared" si="1"/>
        <v>563515</v>
      </c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3"/>
      <c r="CC57" s="177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9"/>
      <c r="CR57" s="78">
        <v>163515</v>
      </c>
      <c r="CS57" s="78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184"/>
      <c r="DT57" s="184"/>
      <c r="DU57" s="184"/>
      <c r="DV57" s="184"/>
      <c r="DW57" s="184"/>
      <c r="DX57" s="177">
        <v>400000</v>
      </c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9"/>
      <c r="EM57" s="177"/>
      <c r="EN57" s="178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9"/>
    </row>
    <row r="58" spans="1:157" s="4" customFormat="1" ht="18.75">
      <c r="A58" s="180" t="s">
        <v>236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3"/>
      <c r="AR58" s="63"/>
      <c r="AS58" s="194">
        <v>243</v>
      </c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81" t="s">
        <v>198</v>
      </c>
      <c r="BK58" s="181">
        <f t="shared" si="1"/>
        <v>0</v>
      </c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3"/>
      <c r="CC58" s="177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9"/>
      <c r="CR58" s="78"/>
      <c r="CS58" s="78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184"/>
      <c r="DG58" s="184"/>
      <c r="DH58" s="184"/>
      <c r="DI58" s="184"/>
      <c r="DJ58" s="184"/>
      <c r="DK58" s="184"/>
      <c r="DL58" s="184"/>
      <c r="DM58" s="184"/>
      <c r="DN58" s="184"/>
      <c r="DO58" s="184"/>
      <c r="DP58" s="184"/>
      <c r="DQ58" s="184"/>
      <c r="DR58" s="184"/>
      <c r="DS58" s="184"/>
      <c r="DT58" s="184"/>
      <c r="DU58" s="184"/>
      <c r="DV58" s="184"/>
      <c r="DW58" s="184"/>
      <c r="DX58" s="177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9"/>
      <c r="EM58" s="177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78"/>
      <c r="EZ58" s="178"/>
      <c r="FA58" s="179"/>
    </row>
    <row r="59" spans="1:157" s="4" customFormat="1" ht="18.75">
      <c r="A59" s="180" t="s">
        <v>237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3"/>
      <c r="AR59" s="63"/>
      <c r="AS59" s="194">
        <v>244</v>
      </c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81" t="s">
        <v>196</v>
      </c>
      <c r="BK59" s="181">
        <f t="shared" si="1"/>
        <v>0</v>
      </c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3"/>
      <c r="CC59" s="177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9"/>
      <c r="CR59" s="78"/>
      <c r="CS59" s="78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77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9"/>
      <c r="EM59" s="177"/>
      <c r="EN59" s="178"/>
      <c r="EO59" s="178"/>
      <c r="EP59" s="178"/>
      <c r="EQ59" s="178"/>
      <c r="ER59" s="178"/>
      <c r="ES59" s="178"/>
      <c r="ET59" s="178"/>
      <c r="EU59" s="178"/>
      <c r="EV59" s="178"/>
      <c r="EW59" s="178"/>
      <c r="EX59" s="178"/>
      <c r="EY59" s="178"/>
      <c r="EZ59" s="178"/>
      <c r="FA59" s="179"/>
    </row>
    <row r="60" spans="1:157" s="4" customFormat="1" ht="18.75">
      <c r="A60" s="180" t="s">
        <v>21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3"/>
      <c r="AR60" s="63"/>
      <c r="AS60" s="194">
        <v>244</v>
      </c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81" t="s">
        <v>191</v>
      </c>
      <c r="BK60" s="181">
        <f t="shared" si="1"/>
        <v>252056</v>
      </c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3"/>
      <c r="CC60" s="177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9"/>
      <c r="CR60" s="78">
        <v>152056</v>
      </c>
      <c r="CS60" s="78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4"/>
      <c r="DG60" s="184"/>
      <c r="DH60" s="184"/>
      <c r="DI60" s="184"/>
      <c r="DJ60" s="184"/>
      <c r="DK60" s="184"/>
      <c r="DL60" s="184"/>
      <c r="DM60" s="184"/>
      <c r="DN60" s="184"/>
      <c r="DO60" s="184"/>
      <c r="DP60" s="184"/>
      <c r="DQ60" s="184"/>
      <c r="DR60" s="184"/>
      <c r="DS60" s="184"/>
      <c r="DT60" s="184"/>
      <c r="DU60" s="184"/>
      <c r="DV60" s="184"/>
      <c r="DW60" s="184"/>
      <c r="DX60" s="184">
        <v>100000</v>
      </c>
      <c r="DY60" s="184"/>
      <c r="DZ60" s="184"/>
      <c r="EA60" s="184"/>
      <c r="EB60" s="184"/>
      <c r="EC60" s="184"/>
      <c r="ED60" s="184"/>
      <c r="EE60" s="184"/>
      <c r="EF60" s="184"/>
      <c r="EG60" s="184"/>
      <c r="EH60" s="184"/>
      <c r="EI60" s="184"/>
      <c r="EJ60" s="184"/>
      <c r="EK60" s="184"/>
      <c r="EL60" s="184"/>
      <c r="EM60" s="184"/>
      <c r="EN60" s="184"/>
      <c r="EO60" s="184"/>
      <c r="EP60" s="184"/>
      <c r="EQ60" s="184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</row>
    <row r="61" spans="1:157" s="4" customFormat="1" ht="18.75">
      <c r="A61" s="180" t="s">
        <v>22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3"/>
      <c r="AR61" s="66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13">
        <v>310</v>
      </c>
      <c r="BK61" s="181">
        <f t="shared" si="1"/>
        <v>200000</v>
      </c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3"/>
      <c r="CC61" s="199">
        <f>SUM(CC62:CQ63)</f>
        <v>0</v>
      </c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21">
        <f>SUM(CR62:CR63)</f>
        <v>0</v>
      </c>
      <c r="CS61" s="121">
        <f>SUM(CS62:CS63)</f>
        <v>0</v>
      </c>
      <c r="CT61" s="199">
        <f>SUM(CT62:DF63)</f>
        <v>0</v>
      </c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>
        <f>SUM(DI62:DW63)</f>
        <v>0</v>
      </c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199"/>
      <c r="DV61" s="199"/>
      <c r="DW61" s="199"/>
      <c r="DX61" s="200">
        <f>SUM(DX62:EL63)</f>
        <v>200000</v>
      </c>
      <c r="DY61" s="201"/>
      <c r="DZ61" s="201"/>
      <c r="EA61" s="201"/>
      <c r="EB61" s="201"/>
      <c r="EC61" s="201"/>
      <c r="ED61" s="201"/>
      <c r="EE61" s="201"/>
      <c r="EF61" s="201"/>
      <c r="EG61" s="201"/>
      <c r="EH61" s="201"/>
      <c r="EI61" s="201"/>
      <c r="EJ61" s="201"/>
      <c r="EK61" s="201"/>
      <c r="EL61" s="202"/>
      <c r="EM61" s="200">
        <f>SUM(EM62:FA63)</f>
        <v>0</v>
      </c>
      <c r="EN61" s="201"/>
      <c r="EO61" s="201"/>
      <c r="EP61" s="201"/>
      <c r="EQ61" s="201"/>
      <c r="ER61" s="201"/>
      <c r="ES61" s="201"/>
      <c r="ET61" s="201"/>
      <c r="EU61" s="201"/>
      <c r="EV61" s="201"/>
      <c r="EW61" s="201"/>
      <c r="EX61" s="201"/>
      <c r="EY61" s="201"/>
      <c r="EZ61" s="201"/>
      <c r="FA61" s="202"/>
    </row>
    <row r="62" spans="1:157" s="4" customFormat="1" ht="18.75">
      <c r="A62" s="180" t="s">
        <v>22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3"/>
      <c r="AR62" s="66"/>
      <c r="AS62" s="194">
        <v>244</v>
      </c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81" t="s">
        <v>192</v>
      </c>
      <c r="BK62" s="181">
        <f t="shared" si="1"/>
        <v>200000</v>
      </c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3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78"/>
      <c r="CS62" s="78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>
        <v>200000</v>
      </c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77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9"/>
    </row>
    <row r="63" spans="1:157" s="4" customFormat="1" ht="18.75">
      <c r="A63" s="180" t="s">
        <v>22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3"/>
      <c r="AR63" s="66"/>
      <c r="AS63" s="194">
        <v>244</v>
      </c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81" t="s">
        <v>193</v>
      </c>
      <c r="BK63" s="181">
        <f t="shared" si="1"/>
        <v>0</v>
      </c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3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78"/>
      <c r="CS63" s="78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4"/>
      <c r="DP63" s="184"/>
      <c r="DQ63" s="184"/>
      <c r="DR63" s="184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  <c r="EC63" s="184"/>
      <c r="ED63" s="184"/>
      <c r="EE63" s="184"/>
      <c r="EF63" s="184"/>
      <c r="EG63" s="184"/>
      <c r="EH63" s="184"/>
      <c r="EI63" s="184"/>
      <c r="EJ63" s="184"/>
      <c r="EK63" s="184"/>
      <c r="EL63" s="184"/>
      <c r="EM63" s="177"/>
      <c r="EN63" s="178"/>
      <c r="EO63" s="178"/>
      <c r="EP63" s="178"/>
      <c r="EQ63" s="178"/>
      <c r="ER63" s="178"/>
      <c r="ES63" s="178"/>
      <c r="ET63" s="178"/>
      <c r="EU63" s="178"/>
      <c r="EV63" s="178"/>
      <c r="EW63" s="178"/>
      <c r="EX63" s="178"/>
      <c r="EY63" s="178"/>
      <c r="EZ63" s="178"/>
      <c r="FA63" s="179"/>
    </row>
    <row r="64" spans="1:157" s="4" customFormat="1" ht="19.5" customHeight="1">
      <c r="A64" s="180" t="s">
        <v>23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3"/>
      <c r="AR64" s="63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13">
        <v>340</v>
      </c>
      <c r="BK64" s="181">
        <f t="shared" si="1"/>
        <v>670020</v>
      </c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3"/>
      <c r="CC64" s="195">
        <f>SUM(CC65:CQ70)</f>
        <v>0</v>
      </c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75">
        <f>SUM(CR65:CR70)</f>
        <v>423020</v>
      </c>
      <c r="CS64" s="7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>
        <f>SUM(DX65:EL70)</f>
        <v>247000</v>
      </c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6">
        <f>SUM(EM65:FA70)</f>
        <v>0</v>
      </c>
      <c r="EN64" s="197"/>
      <c r="EO64" s="197"/>
      <c r="EP64" s="197"/>
      <c r="EQ64" s="197"/>
      <c r="ER64" s="197"/>
      <c r="ES64" s="197"/>
      <c r="ET64" s="197"/>
      <c r="EU64" s="197"/>
      <c r="EV64" s="197"/>
      <c r="EW64" s="197"/>
      <c r="EX64" s="197"/>
      <c r="EY64" s="197"/>
      <c r="EZ64" s="197"/>
      <c r="FA64" s="198"/>
    </row>
    <row r="65" spans="1:157" s="4" customFormat="1" ht="19.5" customHeight="1">
      <c r="A65" s="180" t="s">
        <v>211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3"/>
      <c r="AR65" s="63"/>
      <c r="AS65" s="194">
        <v>244</v>
      </c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14" t="s">
        <v>217</v>
      </c>
      <c r="BK65" s="181">
        <f t="shared" si="1"/>
        <v>3000</v>
      </c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3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78">
        <v>3000</v>
      </c>
      <c r="CS65" s="78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  <c r="DQ65" s="184"/>
      <c r="DR65" s="184"/>
      <c r="DS65" s="184"/>
      <c r="DT65" s="184"/>
      <c r="DU65" s="184"/>
      <c r="DV65" s="184"/>
      <c r="DW65" s="184"/>
      <c r="DX65" s="184"/>
      <c r="DY65" s="184"/>
      <c r="DZ65" s="184"/>
      <c r="EA65" s="184"/>
      <c r="EB65" s="184"/>
      <c r="EC65" s="184"/>
      <c r="ED65" s="184"/>
      <c r="EE65" s="184"/>
      <c r="EF65" s="184"/>
      <c r="EG65" s="184"/>
      <c r="EH65" s="184"/>
      <c r="EI65" s="184"/>
      <c r="EJ65" s="184"/>
      <c r="EK65" s="184"/>
      <c r="EL65" s="184"/>
      <c r="EM65" s="177"/>
      <c r="EN65" s="178"/>
      <c r="EO65" s="178"/>
      <c r="EP65" s="178"/>
      <c r="EQ65" s="178"/>
      <c r="ER65" s="178"/>
      <c r="ES65" s="178"/>
      <c r="ET65" s="178"/>
      <c r="EU65" s="178"/>
      <c r="EV65" s="178"/>
      <c r="EW65" s="178"/>
      <c r="EX65" s="178"/>
      <c r="EY65" s="178"/>
      <c r="EZ65" s="178"/>
      <c r="FA65" s="179"/>
    </row>
    <row r="66" spans="1:157" s="4" customFormat="1" ht="19.5" customHeight="1">
      <c r="A66" s="180" t="s">
        <v>212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3"/>
      <c r="AR66" s="63"/>
      <c r="AS66" s="194">
        <v>244</v>
      </c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14" t="s">
        <v>218</v>
      </c>
      <c r="BK66" s="181">
        <f t="shared" si="1"/>
        <v>325620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3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78">
        <v>325620</v>
      </c>
      <c r="CS66" s="78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4"/>
      <c r="DP66" s="184"/>
      <c r="DQ66" s="184"/>
      <c r="DR66" s="184"/>
      <c r="DS66" s="184"/>
      <c r="DT66" s="184"/>
      <c r="DU66" s="184"/>
      <c r="DV66" s="184"/>
      <c r="DW66" s="184"/>
      <c r="DX66" s="184"/>
      <c r="DY66" s="184"/>
      <c r="DZ66" s="184"/>
      <c r="EA66" s="184"/>
      <c r="EB66" s="184"/>
      <c r="EC66" s="184"/>
      <c r="ED66" s="184"/>
      <c r="EE66" s="184"/>
      <c r="EF66" s="184"/>
      <c r="EG66" s="184"/>
      <c r="EH66" s="184"/>
      <c r="EI66" s="184"/>
      <c r="EJ66" s="184"/>
      <c r="EK66" s="184"/>
      <c r="EL66" s="184"/>
      <c r="EM66" s="177"/>
      <c r="EN66" s="178"/>
      <c r="EO66" s="178"/>
      <c r="EP66" s="178"/>
      <c r="EQ66" s="178"/>
      <c r="ER66" s="178"/>
      <c r="ES66" s="178"/>
      <c r="ET66" s="178"/>
      <c r="EU66" s="178"/>
      <c r="EV66" s="178"/>
      <c r="EW66" s="178"/>
      <c r="EX66" s="178"/>
      <c r="EY66" s="178"/>
      <c r="EZ66" s="178"/>
      <c r="FA66" s="179"/>
    </row>
    <row r="67" spans="1:157" s="4" customFormat="1" ht="19.5" customHeight="1">
      <c r="A67" s="180" t="s">
        <v>213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3"/>
      <c r="AR67" s="63"/>
      <c r="AS67" s="194">
        <v>244</v>
      </c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14" t="s">
        <v>219</v>
      </c>
      <c r="BK67" s="181">
        <f t="shared" si="1"/>
        <v>102800</v>
      </c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3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78">
        <v>22800</v>
      </c>
      <c r="CS67" s="78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4"/>
      <c r="DT67" s="184"/>
      <c r="DU67" s="184"/>
      <c r="DV67" s="184"/>
      <c r="DW67" s="184"/>
      <c r="DX67" s="184">
        <v>80000</v>
      </c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84"/>
      <c r="EL67" s="184"/>
      <c r="EM67" s="177"/>
      <c r="EN67" s="178"/>
      <c r="EO67" s="178"/>
      <c r="EP67" s="178"/>
      <c r="EQ67" s="178"/>
      <c r="ER67" s="178"/>
      <c r="ES67" s="178"/>
      <c r="ET67" s="178"/>
      <c r="EU67" s="178"/>
      <c r="EV67" s="178"/>
      <c r="EW67" s="178"/>
      <c r="EX67" s="178"/>
      <c r="EY67" s="178"/>
      <c r="EZ67" s="178"/>
      <c r="FA67" s="179"/>
    </row>
    <row r="68" spans="1:157" s="4" customFormat="1" ht="19.5" customHeight="1">
      <c r="A68" s="180" t="s">
        <v>214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3"/>
      <c r="AR68" s="63"/>
      <c r="AS68" s="194">
        <v>244</v>
      </c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14" t="s">
        <v>220</v>
      </c>
      <c r="BK68" s="181">
        <f t="shared" si="1"/>
        <v>88000</v>
      </c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3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78">
        <v>8000</v>
      </c>
      <c r="CS68" s="78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  <c r="DQ68" s="184"/>
      <c r="DR68" s="184"/>
      <c r="DS68" s="184"/>
      <c r="DT68" s="184"/>
      <c r="DU68" s="184"/>
      <c r="DV68" s="184"/>
      <c r="DW68" s="184"/>
      <c r="DX68" s="184">
        <v>80000</v>
      </c>
      <c r="DY68" s="184"/>
      <c r="DZ68" s="184"/>
      <c r="EA68" s="184"/>
      <c r="EB68" s="184"/>
      <c r="EC68" s="184"/>
      <c r="ED68" s="184"/>
      <c r="EE68" s="184"/>
      <c r="EF68" s="184"/>
      <c r="EG68" s="184"/>
      <c r="EH68" s="184"/>
      <c r="EI68" s="184"/>
      <c r="EJ68" s="184"/>
      <c r="EK68" s="184"/>
      <c r="EL68" s="184"/>
      <c r="EM68" s="177"/>
      <c r="EN68" s="178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8"/>
      <c r="EZ68" s="178"/>
      <c r="FA68" s="179"/>
    </row>
    <row r="69" spans="1:157" s="4" customFormat="1" ht="19.5" customHeight="1">
      <c r="A69" s="180" t="s">
        <v>215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3"/>
      <c r="AR69" s="66"/>
      <c r="AS69" s="194">
        <v>244</v>
      </c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14" t="s">
        <v>222</v>
      </c>
      <c r="BK69" s="181">
        <f t="shared" si="1"/>
        <v>150600</v>
      </c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3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78">
        <v>63600</v>
      </c>
      <c r="CS69" s="78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184"/>
      <c r="DK69" s="184"/>
      <c r="DL69" s="184"/>
      <c r="DM69" s="184"/>
      <c r="DN69" s="184"/>
      <c r="DO69" s="184"/>
      <c r="DP69" s="184"/>
      <c r="DQ69" s="184"/>
      <c r="DR69" s="184"/>
      <c r="DS69" s="184"/>
      <c r="DT69" s="184"/>
      <c r="DU69" s="184"/>
      <c r="DV69" s="184"/>
      <c r="DW69" s="184"/>
      <c r="DX69" s="184">
        <v>87000</v>
      </c>
      <c r="DY69" s="184"/>
      <c r="DZ69" s="184"/>
      <c r="EA69" s="184"/>
      <c r="EB69" s="184"/>
      <c r="EC69" s="184"/>
      <c r="ED69" s="184"/>
      <c r="EE69" s="184"/>
      <c r="EF69" s="184"/>
      <c r="EG69" s="184"/>
      <c r="EH69" s="184"/>
      <c r="EI69" s="184"/>
      <c r="EJ69" s="184"/>
      <c r="EK69" s="184"/>
      <c r="EL69" s="184"/>
      <c r="EM69" s="177"/>
      <c r="EN69" s="178"/>
      <c r="EO69" s="178"/>
      <c r="EP69" s="178"/>
      <c r="EQ69" s="178"/>
      <c r="ER69" s="178"/>
      <c r="ES69" s="178"/>
      <c r="ET69" s="178"/>
      <c r="EU69" s="178"/>
      <c r="EV69" s="178"/>
      <c r="EW69" s="178"/>
      <c r="EX69" s="178"/>
      <c r="EY69" s="178"/>
      <c r="EZ69" s="178"/>
      <c r="FA69" s="179"/>
    </row>
    <row r="70" spans="1:157" s="4" customFormat="1" ht="19.5" customHeight="1">
      <c r="A70" s="180" t="s">
        <v>216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3"/>
      <c r="AR70" s="63"/>
      <c r="AS70" s="194">
        <v>244</v>
      </c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14" t="s">
        <v>221</v>
      </c>
      <c r="BK70" s="181">
        <f t="shared" si="1"/>
        <v>0</v>
      </c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3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78"/>
      <c r="CS70" s="78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184"/>
      <c r="DH70" s="184"/>
      <c r="DI70" s="184"/>
      <c r="DJ70" s="184"/>
      <c r="DK70" s="184"/>
      <c r="DL70" s="184"/>
      <c r="DM70" s="184"/>
      <c r="DN70" s="184"/>
      <c r="DO70" s="184"/>
      <c r="DP70" s="184"/>
      <c r="DQ70" s="184"/>
      <c r="DR70" s="184"/>
      <c r="DS70" s="184"/>
      <c r="DT70" s="184"/>
      <c r="DU70" s="184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84"/>
      <c r="EG70" s="184"/>
      <c r="EH70" s="184"/>
      <c r="EI70" s="184"/>
      <c r="EJ70" s="184"/>
      <c r="EK70" s="184"/>
      <c r="EL70" s="184"/>
      <c r="EM70" s="177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9"/>
    </row>
    <row r="71" spans="1:157" s="4" customFormat="1" ht="19.5" customHeight="1">
      <c r="A71" s="180" t="s">
        <v>16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3"/>
      <c r="AR71" s="63"/>
      <c r="AS71" s="191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3"/>
      <c r="BG71" s="113"/>
      <c r="BH71" s="113"/>
      <c r="BI71" s="113"/>
      <c r="BJ71" s="113">
        <v>266</v>
      </c>
      <c r="BK71" s="181">
        <f t="shared" si="1"/>
        <v>11400</v>
      </c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3"/>
      <c r="CC71" s="177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9"/>
      <c r="CR71" s="78">
        <v>11400</v>
      </c>
      <c r="CS71" s="78"/>
      <c r="CT71" s="177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9"/>
      <c r="DF71" s="78"/>
      <c r="DG71" s="78"/>
      <c r="DH71" s="78"/>
      <c r="DI71" s="177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8"/>
      <c r="DV71" s="85"/>
      <c r="DW71" s="78"/>
      <c r="DX71" s="177"/>
      <c r="DY71" s="178"/>
      <c r="DZ71" s="178"/>
      <c r="EA71" s="178"/>
      <c r="EB71" s="178"/>
      <c r="EC71" s="178"/>
      <c r="ED71" s="178"/>
      <c r="EE71" s="178"/>
      <c r="EF71" s="178"/>
      <c r="EG71" s="178"/>
      <c r="EH71" s="178"/>
      <c r="EI71" s="178"/>
      <c r="EJ71" s="178"/>
      <c r="EK71" s="178"/>
      <c r="EL71" s="179"/>
      <c r="EM71" s="177"/>
      <c r="EN71" s="178"/>
      <c r="EO71" s="178"/>
      <c r="EP71" s="178"/>
      <c r="EQ71" s="178"/>
      <c r="ER71" s="178"/>
      <c r="ES71" s="178"/>
      <c r="ET71" s="178"/>
      <c r="EU71" s="178"/>
      <c r="EV71" s="178"/>
      <c r="EW71" s="178"/>
      <c r="EX71" s="178"/>
      <c r="EY71" s="178"/>
      <c r="EZ71" s="178"/>
      <c r="FA71" s="179"/>
    </row>
    <row r="72" spans="1:157" s="4" customFormat="1" ht="19.5" customHeight="1">
      <c r="A72" s="180" t="s">
        <v>194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3"/>
      <c r="AR72" s="63"/>
      <c r="AS72" s="191">
        <v>111</v>
      </c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3"/>
      <c r="BG72" s="113"/>
      <c r="BH72" s="113"/>
      <c r="BI72" s="113"/>
      <c r="BJ72" s="81" t="s">
        <v>199</v>
      </c>
      <c r="BK72" s="181">
        <f t="shared" si="1"/>
        <v>2400</v>
      </c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3"/>
      <c r="CC72" s="177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9"/>
      <c r="CR72" s="78">
        <v>2400</v>
      </c>
      <c r="CS72" s="78"/>
      <c r="CT72" s="177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9"/>
      <c r="DF72" s="78"/>
      <c r="DG72" s="78"/>
      <c r="DH72" s="78"/>
      <c r="DI72" s="177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9"/>
      <c r="DW72" s="78"/>
      <c r="DX72" s="177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9"/>
      <c r="EM72" s="177"/>
      <c r="EN72" s="178"/>
      <c r="EO72" s="178"/>
      <c r="EP72" s="178"/>
      <c r="EQ72" s="178"/>
      <c r="ER72" s="178"/>
      <c r="ES72" s="178"/>
      <c r="ET72" s="178"/>
      <c r="EU72" s="178"/>
      <c r="EV72" s="178"/>
      <c r="EW72" s="178"/>
      <c r="EX72" s="178"/>
      <c r="EY72" s="178"/>
      <c r="EZ72" s="178"/>
      <c r="FA72" s="179"/>
    </row>
    <row r="73" spans="1:157" s="4" customFormat="1" ht="19.5" customHeight="1">
      <c r="A73" s="180" t="s">
        <v>195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3"/>
      <c r="AR73" s="63"/>
      <c r="AS73" s="191">
        <v>111</v>
      </c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3"/>
      <c r="BG73" s="113"/>
      <c r="BH73" s="113"/>
      <c r="BI73" s="113"/>
      <c r="BJ73" s="81" t="s">
        <v>199</v>
      </c>
      <c r="BK73" s="181">
        <f t="shared" si="1"/>
        <v>9000</v>
      </c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3"/>
      <c r="CC73" s="177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9"/>
      <c r="CR73" s="78">
        <v>9000</v>
      </c>
      <c r="CS73" s="78"/>
      <c r="CT73" s="177"/>
      <c r="CU73" s="178"/>
      <c r="CV73" s="178"/>
      <c r="CW73" s="178"/>
      <c r="CX73" s="178"/>
      <c r="CY73" s="178"/>
      <c r="CZ73" s="178"/>
      <c r="DA73" s="178"/>
      <c r="DB73" s="179"/>
      <c r="DC73" s="78"/>
      <c r="DD73" s="78"/>
      <c r="DE73" s="177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9"/>
      <c r="DV73" s="177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9"/>
      <c r="EM73" s="177"/>
      <c r="EN73" s="178"/>
      <c r="EO73" s="178"/>
      <c r="EP73" s="178"/>
      <c r="EQ73" s="178"/>
      <c r="ER73" s="178"/>
      <c r="ES73" s="178"/>
      <c r="ET73" s="178"/>
      <c r="EU73" s="178"/>
      <c r="EV73" s="178"/>
      <c r="EW73" s="178"/>
      <c r="EX73" s="178"/>
      <c r="EY73" s="178"/>
      <c r="EZ73" s="178"/>
      <c r="FA73" s="179"/>
    </row>
    <row r="74" spans="1:157" s="4" customFormat="1" ht="37.5" customHeight="1">
      <c r="A74" s="180" t="s">
        <v>43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3"/>
      <c r="AR74" s="60">
        <v>300</v>
      </c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81"/>
      <c r="BK74" s="181">
        <f t="shared" si="1"/>
        <v>0</v>
      </c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3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78"/>
      <c r="CS74" s="78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4"/>
      <c r="DI74" s="184"/>
      <c r="DJ74" s="184"/>
      <c r="DK74" s="184"/>
      <c r="DL74" s="184"/>
      <c r="DM74" s="184"/>
      <c r="DN74" s="184"/>
      <c r="DO74" s="184"/>
      <c r="DP74" s="184"/>
      <c r="DQ74" s="184"/>
      <c r="DR74" s="184"/>
      <c r="DS74" s="184"/>
      <c r="DT74" s="184"/>
      <c r="DU74" s="184"/>
      <c r="DV74" s="184"/>
      <c r="DW74" s="184"/>
      <c r="DX74" s="184"/>
      <c r="DY74" s="184"/>
      <c r="DZ74" s="184"/>
      <c r="EA74" s="184"/>
      <c r="EB74" s="184"/>
      <c r="EC74" s="184"/>
      <c r="ED74" s="184"/>
      <c r="EE74" s="184"/>
      <c r="EF74" s="184"/>
      <c r="EG74" s="184"/>
      <c r="EH74" s="184"/>
      <c r="EI74" s="184"/>
      <c r="EJ74" s="184"/>
      <c r="EK74" s="184"/>
      <c r="EL74" s="184"/>
      <c r="EM74" s="177"/>
      <c r="EN74" s="178"/>
      <c r="EO74" s="178"/>
      <c r="EP74" s="178"/>
      <c r="EQ74" s="178"/>
      <c r="ER74" s="178"/>
      <c r="ES74" s="178"/>
      <c r="ET74" s="178"/>
      <c r="EU74" s="178"/>
      <c r="EV74" s="178"/>
      <c r="EW74" s="178"/>
      <c r="EX74" s="178"/>
      <c r="EY74" s="178"/>
      <c r="EZ74" s="178"/>
      <c r="FA74" s="179"/>
    </row>
    <row r="75" spans="1:157" s="4" customFormat="1" ht="15" customHeight="1">
      <c r="A75" s="188" t="s">
        <v>1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90"/>
      <c r="AR75" s="63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185"/>
      <c r="BI75" s="185"/>
      <c r="BJ75" s="81"/>
      <c r="BK75" s="259"/>
      <c r="BL75" s="260"/>
      <c r="BM75" s="260"/>
      <c r="BN75" s="260"/>
      <c r="BO75" s="260"/>
      <c r="BP75" s="260"/>
      <c r="BQ75" s="260"/>
      <c r="BR75" s="260"/>
      <c r="BS75" s="260"/>
      <c r="BT75" s="260"/>
      <c r="BU75" s="260"/>
      <c r="BV75" s="260"/>
      <c r="BW75" s="260"/>
      <c r="BX75" s="260"/>
      <c r="BY75" s="260"/>
      <c r="BZ75" s="260"/>
      <c r="CA75" s="260"/>
      <c r="CB75" s="261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78"/>
      <c r="CS75" s="78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4"/>
      <c r="DE75" s="184"/>
      <c r="DF75" s="184"/>
      <c r="DG75" s="184"/>
      <c r="DH75" s="184"/>
      <c r="DI75" s="184"/>
      <c r="DJ75" s="184"/>
      <c r="DK75" s="184"/>
      <c r="DL75" s="184"/>
      <c r="DM75" s="184"/>
      <c r="DN75" s="184"/>
      <c r="DO75" s="184"/>
      <c r="DP75" s="184"/>
      <c r="DQ75" s="184"/>
      <c r="DR75" s="184"/>
      <c r="DS75" s="184"/>
      <c r="DT75" s="184"/>
      <c r="DU75" s="184"/>
      <c r="DV75" s="184"/>
      <c r="DW75" s="184"/>
      <c r="DX75" s="186"/>
      <c r="DY75" s="186"/>
      <c r="DZ75" s="186"/>
      <c r="EA75" s="186"/>
      <c r="EB75" s="186"/>
      <c r="EC75" s="186"/>
      <c r="ED75" s="186"/>
      <c r="EE75" s="186"/>
      <c r="EF75" s="186"/>
      <c r="EG75" s="186"/>
      <c r="EH75" s="186"/>
      <c r="EI75" s="186"/>
      <c r="EJ75" s="186"/>
      <c r="EK75" s="186"/>
      <c r="EL75" s="186"/>
      <c r="EM75" s="186"/>
      <c r="EN75" s="186"/>
      <c r="EO75" s="186"/>
      <c r="EP75" s="186"/>
      <c r="EQ75" s="186"/>
      <c r="ER75" s="186"/>
      <c r="ES75" s="186"/>
      <c r="ET75" s="186"/>
      <c r="EU75" s="186"/>
      <c r="EV75" s="186"/>
      <c r="EW75" s="186"/>
      <c r="EX75" s="186"/>
      <c r="EY75" s="186"/>
      <c r="EZ75" s="186"/>
      <c r="FA75" s="186"/>
    </row>
    <row r="76" spans="1:157" s="4" customFormat="1" ht="18.75">
      <c r="A76" s="180" t="s">
        <v>80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3"/>
      <c r="AR76" s="60">
        <v>310</v>
      </c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81"/>
      <c r="BK76" s="181">
        <f t="shared" si="1"/>
        <v>0</v>
      </c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3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78"/>
      <c r="CS76" s="78"/>
      <c r="CT76" s="184"/>
      <c r="CU76" s="184"/>
      <c r="CV76" s="184"/>
      <c r="CW76" s="184"/>
      <c r="CX76" s="184"/>
      <c r="CY76" s="184"/>
      <c r="CZ76" s="184"/>
      <c r="DA76" s="184"/>
      <c r="DB76" s="184"/>
      <c r="DC76" s="184"/>
      <c r="DD76" s="184"/>
      <c r="DE76" s="184"/>
      <c r="DF76" s="184"/>
      <c r="DG76" s="184"/>
      <c r="DH76" s="184"/>
      <c r="DI76" s="184"/>
      <c r="DJ76" s="184"/>
      <c r="DK76" s="184"/>
      <c r="DL76" s="184"/>
      <c r="DM76" s="184"/>
      <c r="DN76" s="184"/>
      <c r="DO76" s="184"/>
      <c r="DP76" s="184"/>
      <c r="DQ76" s="184"/>
      <c r="DR76" s="184"/>
      <c r="DS76" s="184"/>
      <c r="DT76" s="184"/>
      <c r="DU76" s="184"/>
      <c r="DV76" s="184"/>
      <c r="DW76" s="177"/>
      <c r="DX76" s="184"/>
      <c r="DY76" s="184"/>
      <c r="DZ76" s="184"/>
      <c r="EA76" s="184"/>
      <c r="EB76" s="184"/>
      <c r="EC76" s="184"/>
      <c r="ED76" s="184"/>
      <c r="EE76" s="184"/>
      <c r="EF76" s="184"/>
      <c r="EG76" s="184"/>
      <c r="EH76" s="184"/>
      <c r="EI76" s="184"/>
      <c r="EJ76" s="184"/>
      <c r="EK76" s="184"/>
      <c r="EL76" s="184"/>
      <c r="EM76" s="184"/>
      <c r="EN76" s="184"/>
      <c r="EO76" s="184"/>
      <c r="EP76" s="184"/>
      <c r="EQ76" s="184"/>
      <c r="ER76" s="184"/>
      <c r="ES76" s="184"/>
      <c r="ET76" s="184"/>
      <c r="EU76" s="184"/>
      <c r="EV76" s="184"/>
      <c r="EW76" s="184"/>
      <c r="EX76" s="184"/>
      <c r="EY76" s="184"/>
      <c r="EZ76" s="184"/>
      <c r="FA76" s="184"/>
    </row>
    <row r="77" spans="1:157" s="4" customFormat="1" ht="18.75">
      <c r="A77" s="180" t="s">
        <v>81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3"/>
      <c r="AR77" s="60">
        <v>320</v>
      </c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81"/>
      <c r="BK77" s="181">
        <f t="shared" si="1"/>
        <v>0</v>
      </c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3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78"/>
      <c r="CS77" s="78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6"/>
      <c r="DJ77" s="186"/>
      <c r="DK77" s="186"/>
      <c r="DL77" s="186"/>
      <c r="DM77" s="186"/>
      <c r="DN77" s="186"/>
      <c r="DO77" s="186"/>
      <c r="DP77" s="186"/>
      <c r="DQ77" s="186"/>
      <c r="DR77" s="186"/>
      <c r="DS77" s="186"/>
      <c r="DT77" s="186"/>
      <c r="DU77" s="186"/>
      <c r="DV77" s="186"/>
      <c r="DW77" s="187"/>
      <c r="DX77" s="184"/>
      <c r="DY77" s="184"/>
      <c r="DZ77" s="184"/>
      <c r="EA77" s="184"/>
      <c r="EB77" s="184"/>
      <c r="EC77" s="184"/>
      <c r="ED77" s="184"/>
      <c r="EE77" s="184"/>
      <c r="EF77" s="184"/>
      <c r="EG77" s="184"/>
      <c r="EH77" s="184"/>
      <c r="EI77" s="184"/>
      <c r="EJ77" s="184"/>
      <c r="EK77" s="184"/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4"/>
      <c r="EX77" s="184"/>
      <c r="EY77" s="184"/>
      <c r="EZ77" s="184"/>
      <c r="FA77" s="184"/>
    </row>
    <row r="78" spans="1:157" s="4" customFormat="1" ht="18.75">
      <c r="A78" s="180" t="s">
        <v>82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3"/>
      <c r="AR78" s="60">
        <v>400</v>
      </c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81"/>
      <c r="BK78" s="181">
        <f t="shared" si="1"/>
        <v>0</v>
      </c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3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84"/>
      <c r="CN78" s="184"/>
      <c r="CO78" s="184"/>
      <c r="CP78" s="184"/>
      <c r="CQ78" s="184"/>
      <c r="CR78" s="78"/>
      <c r="CS78" s="78"/>
      <c r="CT78" s="184"/>
      <c r="CU78" s="184"/>
      <c r="CV78" s="184"/>
      <c r="CW78" s="184"/>
      <c r="CX78" s="184"/>
      <c r="CY78" s="184"/>
      <c r="CZ78" s="184"/>
      <c r="DA78" s="184"/>
      <c r="DB78" s="184"/>
      <c r="DC78" s="184"/>
      <c r="DD78" s="184"/>
      <c r="DE78" s="184"/>
      <c r="DF78" s="184"/>
      <c r="DG78" s="184"/>
      <c r="DH78" s="177"/>
      <c r="DI78" s="184"/>
      <c r="DJ78" s="184"/>
      <c r="DK78" s="184"/>
      <c r="DL78" s="184"/>
      <c r="DM78" s="184"/>
      <c r="DN78" s="184"/>
      <c r="DO78" s="184"/>
      <c r="DP78" s="184"/>
      <c r="DQ78" s="184"/>
      <c r="DR78" s="184"/>
      <c r="DS78" s="184"/>
      <c r="DT78" s="184"/>
      <c r="DU78" s="184"/>
      <c r="DV78" s="184"/>
      <c r="DW78" s="184"/>
      <c r="DX78" s="177"/>
      <c r="DY78" s="178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9"/>
      <c r="EM78" s="177"/>
      <c r="EN78" s="178"/>
      <c r="EO78" s="178"/>
      <c r="EP78" s="178"/>
      <c r="EQ78" s="178"/>
      <c r="ER78" s="178"/>
      <c r="ES78" s="178"/>
      <c r="ET78" s="178"/>
      <c r="EU78" s="178"/>
      <c r="EV78" s="178"/>
      <c r="EW78" s="178"/>
      <c r="EX78" s="178"/>
      <c r="EY78" s="178"/>
      <c r="EZ78" s="178"/>
      <c r="FA78" s="179"/>
    </row>
    <row r="79" spans="1:157" s="4" customFormat="1" ht="18.75">
      <c r="A79" s="180" t="s">
        <v>1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3"/>
      <c r="AR79" s="63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81"/>
      <c r="BK79" s="259"/>
      <c r="BL79" s="260"/>
      <c r="BM79" s="260"/>
      <c r="BN79" s="260"/>
      <c r="BO79" s="260"/>
      <c r="BP79" s="260"/>
      <c r="BQ79" s="260"/>
      <c r="BR79" s="260"/>
      <c r="BS79" s="260"/>
      <c r="BT79" s="260"/>
      <c r="BU79" s="260"/>
      <c r="BV79" s="260"/>
      <c r="BW79" s="260"/>
      <c r="BX79" s="260"/>
      <c r="BY79" s="260"/>
      <c r="BZ79" s="260"/>
      <c r="CA79" s="260"/>
      <c r="CB79" s="261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78"/>
      <c r="CS79" s="78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4"/>
      <c r="DE79" s="184"/>
      <c r="DF79" s="184"/>
      <c r="DG79" s="184"/>
      <c r="DH79" s="177"/>
      <c r="DI79" s="184"/>
      <c r="DJ79" s="184"/>
      <c r="DK79" s="184"/>
      <c r="DL79" s="184"/>
      <c r="DM79" s="184"/>
      <c r="DN79" s="184"/>
      <c r="DO79" s="184"/>
      <c r="DP79" s="184"/>
      <c r="DQ79" s="184"/>
      <c r="DR79" s="184"/>
      <c r="DS79" s="184"/>
      <c r="DT79" s="184"/>
      <c r="DU79" s="184"/>
      <c r="DV79" s="184"/>
      <c r="DW79" s="184"/>
      <c r="DX79" s="184"/>
      <c r="DY79" s="184"/>
      <c r="DZ79" s="184"/>
      <c r="EA79" s="184"/>
      <c r="EB79" s="184"/>
      <c r="EC79" s="184"/>
      <c r="ED79" s="184"/>
      <c r="EE79" s="184"/>
      <c r="EF79" s="184"/>
      <c r="EG79" s="184"/>
      <c r="EH79" s="184"/>
      <c r="EI79" s="184"/>
      <c r="EJ79" s="184"/>
      <c r="EK79" s="184"/>
      <c r="EL79" s="184"/>
      <c r="EM79" s="184"/>
      <c r="EN79" s="184"/>
      <c r="EO79" s="184"/>
      <c r="EP79" s="184"/>
      <c r="EQ79" s="184"/>
      <c r="ER79" s="184"/>
      <c r="ES79" s="184"/>
      <c r="ET79" s="184"/>
      <c r="EU79" s="184"/>
      <c r="EV79" s="184"/>
      <c r="EW79" s="184"/>
      <c r="EX79" s="184"/>
      <c r="EY79" s="184"/>
      <c r="EZ79" s="184"/>
      <c r="FA79" s="184"/>
    </row>
    <row r="80" spans="1:157" s="4" customFormat="1" ht="18.75">
      <c r="A80" s="180" t="s">
        <v>83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3"/>
      <c r="AR80" s="60">
        <v>410</v>
      </c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  <c r="BE80" s="185"/>
      <c r="BF80" s="185"/>
      <c r="BG80" s="185"/>
      <c r="BH80" s="185"/>
      <c r="BI80" s="185"/>
      <c r="BJ80" s="81"/>
      <c r="BK80" s="181">
        <f t="shared" si="1"/>
        <v>0</v>
      </c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3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84"/>
      <c r="CN80" s="184"/>
      <c r="CO80" s="184"/>
      <c r="CP80" s="184"/>
      <c r="CQ80" s="184"/>
      <c r="CR80" s="78"/>
      <c r="CS80" s="78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4"/>
      <c r="DE80" s="184"/>
      <c r="DF80" s="184"/>
      <c r="DG80" s="184"/>
      <c r="DH80" s="184"/>
      <c r="DI80" s="184"/>
      <c r="DJ80" s="184"/>
      <c r="DK80" s="184"/>
      <c r="DL80" s="184"/>
      <c r="DM80" s="184"/>
      <c r="DN80" s="184"/>
      <c r="DO80" s="184"/>
      <c r="DP80" s="184"/>
      <c r="DQ80" s="184"/>
      <c r="DR80" s="184"/>
      <c r="DS80" s="184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  <c r="EG80" s="184"/>
      <c r="EH80" s="184"/>
      <c r="EI80" s="184"/>
      <c r="EJ80" s="184"/>
      <c r="EK80" s="184"/>
      <c r="EL80" s="184"/>
      <c r="EM80" s="184"/>
      <c r="EN80" s="184"/>
      <c r="EO80" s="184"/>
      <c r="EP80" s="184"/>
      <c r="EQ80" s="184"/>
      <c r="ER80" s="184"/>
      <c r="ES80" s="184"/>
      <c r="ET80" s="184"/>
      <c r="EU80" s="184"/>
      <c r="EV80" s="184"/>
      <c r="EW80" s="184"/>
      <c r="EX80" s="184"/>
      <c r="EY80" s="184"/>
      <c r="EZ80" s="184"/>
      <c r="FA80" s="184"/>
    </row>
    <row r="81" spans="1:157" s="4" customFormat="1" ht="18.75">
      <c r="A81" s="180" t="s">
        <v>84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3"/>
      <c r="AR81" s="60">
        <v>420</v>
      </c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185"/>
      <c r="BF81" s="185"/>
      <c r="BG81" s="185"/>
      <c r="BH81" s="185"/>
      <c r="BI81" s="185"/>
      <c r="BJ81" s="81"/>
      <c r="BK81" s="181">
        <f t="shared" si="1"/>
        <v>0</v>
      </c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3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/>
      <c r="CO81" s="184"/>
      <c r="CP81" s="184"/>
      <c r="CQ81" s="184"/>
      <c r="CR81" s="78"/>
      <c r="CS81" s="78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4"/>
      <c r="DE81" s="184"/>
      <c r="DF81" s="184"/>
      <c r="DG81" s="184"/>
      <c r="DH81" s="184"/>
      <c r="DI81" s="184"/>
      <c r="DJ81" s="184"/>
      <c r="DK81" s="184"/>
      <c r="DL81" s="184"/>
      <c r="DM81" s="184"/>
      <c r="DN81" s="184"/>
      <c r="DO81" s="184"/>
      <c r="DP81" s="184"/>
      <c r="DQ81" s="184"/>
      <c r="DR81" s="184"/>
      <c r="DS81" s="184"/>
      <c r="DT81" s="184"/>
      <c r="DU81" s="184"/>
      <c r="DV81" s="184"/>
      <c r="DW81" s="184"/>
      <c r="DX81" s="184"/>
      <c r="DY81" s="184"/>
      <c r="DZ81" s="184"/>
      <c r="EA81" s="184"/>
      <c r="EB81" s="184"/>
      <c r="EC81" s="184"/>
      <c r="ED81" s="184"/>
      <c r="EE81" s="184"/>
      <c r="EF81" s="184"/>
      <c r="EG81" s="184"/>
      <c r="EH81" s="184"/>
      <c r="EI81" s="184"/>
      <c r="EJ81" s="184"/>
      <c r="EK81" s="184"/>
      <c r="EL81" s="184"/>
      <c r="EM81" s="184"/>
      <c r="EN81" s="184"/>
      <c r="EO81" s="184"/>
      <c r="EP81" s="184"/>
      <c r="EQ81" s="184"/>
      <c r="ER81" s="184"/>
      <c r="ES81" s="184"/>
      <c r="ET81" s="184"/>
      <c r="EU81" s="184"/>
      <c r="EV81" s="184"/>
      <c r="EW81" s="184"/>
      <c r="EX81" s="184"/>
      <c r="EY81" s="184"/>
      <c r="EZ81" s="184"/>
      <c r="FA81" s="184"/>
    </row>
    <row r="82" spans="1:157" s="4" customFormat="1" ht="18.75">
      <c r="A82" s="180" t="s">
        <v>85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3"/>
      <c r="AR82" s="60">
        <v>500</v>
      </c>
      <c r="AS82" s="177" t="s">
        <v>55</v>
      </c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9"/>
      <c r="BJ82" s="78" t="s">
        <v>55</v>
      </c>
      <c r="BK82" s="181">
        <f t="shared" si="1"/>
        <v>0</v>
      </c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3"/>
      <c r="CC82" s="177"/>
      <c r="CD82" s="178"/>
      <c r="CE82" s="178"/>
      <c r="CF82" s="178"/>
      <c r="CG82" s="178"/>
      <c r="CH82" s="178"/>
      <c r="CI82" s="178"/>
      <c r="CJ82" s="178"/>
      <c r="CK82" s="178"/>
      <c r="CL82" s="178"/>
      <c r="CM82" s="178"/>
      <c r="CN82" s="178"/>
      <c r="CO82" s="178"/>
      <c r="CP82" s="178"/>
      <c r="CQ82" s="179"/>
      <c r="CR82" s="77"/>
      <c r="CS82" s="78"/>
      <c r="CT82" s="178"/>
      <c r="CU82" s="178"/>
      <c r="CV82" s="178"/>
      <c r="CW82" s="178"/>
      <c r="CX82" s="178"/>
      <c r="CY82" s="178"/>
      <c r="CZ82" s="178"/>
      <c r="DA82" s="178"/>
      <c r="DB82" s="178"/>
      <c r="DC82" s="178"/>
      <c r="DD82" s="178"/>
      <c r="DE82" s="178"/>
      <c r="DF82" s="178"/>
      <c r="DG82" s="178"/>
      <c r="DH82" s="179"/>
      <c r="DI82" s="177"/>
      <c r="DJ82" s="178"/>
      <c r="DK82" s="178"/>
      <c r="DL82" s="178"/>
      <c r="DM82" s="178"/>
      <c r="DN82" s="178"/>
      <c r="DO82" s="178"/>
      <c r="DP82" s="178"/>
      <c r="DQ82" s="178"/>
      <c r="DR82" s="178"/>
      <c r="DS82" s="178"/>
      <c r="DT82" s="178"/>
      <c r="DU82" s="178"/>
      <c r="DV82" s="178"/>
      <c r="DW82" s="179"/>
      <c r="DX82" s="177"/>
      <c r="DY82" s="178"/>
      <c r="DZ82" s="178"/>
      <c r="EA82" s="178"/>
      <c r="EB82" s="178"/>
      <c r="EC82" s="178"/>
      <c r="ED82" s="178"/>
      <c r="EE82" s="178"/>
      <c r="EF82" s="178"/>
      <c r="EG82" s="178"/>
      <c r="EH82" s="178"/>
      <c r="EI82" s="178"/>
      <c r="EJ82" s="178"/>
      <c r="EK82" s="178"/>
      <c r="EL82" s="179"/>
      <c r="EM82" s="177"/>
      <c r="EN82" s="178"/>
      <c r="EO82" s="178"/>
      <c r="EP82" s="178"/>
      <c r="EQ82" s="178"/>
      <c r="ER82" s="178"/>
      <c r="ES82" s="178"/>
      <c r="ET82" s="178"/>
      <c r="EU82" s="178"/>
      <c r="EV82" s="178"/>
      <c r="EW82" s="178"/>
      <c r="EX82" s="178"/>
      <c r="EY82" s="178"/>
      <c r="EZ82" s="178"/>
      <c r="FA82" s="179"/>
    </row>
    <row r="83" spans="1:157" s="4" customFormat="1" ht="18.75">
      <c r="A83" s="180" t="s">
        <v>86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3"/>
      <c r="AR83" s="60">
        <v>600</v>
      </c>
      <c r="AS83" s="177" t="s">
        <v>55</v>
      </c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9"/>
      <c r="BJ83" s="78" t="s">
        <v>55</v>
      </c>
      <c r="BK83" s="181">
        <f t="shared" si="1"/>
        <v>0</v>
      </c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3"/>
      <c r="CC83" s="177"/>
      <c r="CD83" s="178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78"/>
      <c r="CQ83" s="179"/>
      <c r="CR83" s="77"/>
      <c r="CS83" s="78"/>
      <c r="CT83" s="178"/>
      <c r="CU83" s="178"/>
      <c r="CV83" s="178"/>
      <c r="CW83" s="178"/>
      <c r="CX83" s="178"/>
      <c r="CY83" s="178"/>
      <c r="CZ83" s="178"/>
      <c r="DA83" s="178"/>
      <c r="DB83" s="178"/>
      <c r="DC83" s="178"/>
      <c r="DD83" s="178"/>
      <c r="DE83" s="178"/>
      <c r="DF83" s="178"/>
      <c r="DG83" s="178"/>
      <c r="DH83" s="179"/>
      <c r="DI83" s="177"/>
      <c r="DJ83" s="178"/>
      <c r="DK83" s="178"/>
      <c r="DL83" s="178"/>
      <c r="DM83" s="178"/>
      <c r="DN83" s="178"/>
      <c r="DO83" s="178"/>
      <c r="DP83" s="178"/>
      <c r="DQ83" s="178"/>
      <c r="DR83" s="178"/>
      <c r="DS83" s="178"/>
      <c r="DT83" s="178"/>
      <c r="DU83" s="178"/>
      <c r="DV83" s="178"/>
      <c r="DW83" s="179"/>
      <c r="DX83" s="177"/>
      <c r="DY83" s="178"/>
      <c r="DZ83" s="178"/>
      <c r="EA83" s="178"/>
      <c r="EB83" s="178"/>
      <c r="EC83" s="178"/>
      <c r="ED83" s="178"/>
      <c r="EE83" s="178"/>
      <c r="EF83" s="178"/>
      <c r="EG83" s="178"/>
      <c r="EH83" s="178"/>
      <c r="EI83" s="178"/>
      <c r="EJ83" s="178"/>
      <c r="EK83" s="178"/>
      <c r="EL83" s="179"/>
      <c r="EM83" s="177"/>
      <c r="EN83" s="178"/>
      <c r="EO83" s="178"/>
      <c r="EP83" s="178"/>
      <c r="EQ83" s="178"/>
      <c r="ER83" s="178"/>
      <c r="ES83" s="178"/>
      <c r="ET83" s="178"/>
      <c r="EU83" s="178"/>
      <c r="EV83" s="178"/>
      <c r="EW83" s="178"/>
      <c r="EX83" s="178"/>
      <c r="EY83" s="178"/>
      <c r="EZ83" s="178"/>
      <c r="FA83" s="179"/>
    </row>
    <row r="84" ht="10.5" customHeight="1"/>
    <row r="85" spans="1:157" ht="39.75" customHeight="1">
      <c r="A85" s="136" t="s">
        <v>94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  <c r="DM85" s="136"/>
      <c r="DN85" s="136"/>
      <c r="DO85" s="136"/>
      <c r="DP85" s="136"/>
      <c r="DQ85" s="136"/>
      <c r="DR85" s="136"/>
      <c r="DS85" s="136"/>
      <c r="DT85" s="136"/>
      <c r="DU85" s="136"/>
      <c r="DV85" s="136"/>
      <c r="DW85" s="136"/>
      <c r="DX85" s="136"/>
      <c r="DY85" s="136"/>
      <c r="DZ85" s="136"/>
      <c r="EA85" s="136"/>
      <c r="EB85" s="136"/>
      <c r="EC85" s="136"/>
      <c r="ED85" s="136"/>
      <c r="EE85" s="136"/>
      <c r="EF85" s="136"/>
      <c r="EG85" s="136"/>
      <c r="EH85" s="136"/>
      <c r="EI85" s="136"/>
      <c r="EJ85" s="136"/>
      <c r="EK85" s="136"/>
      <c r="EL85" s="136"/>
      <c r="EM85" s="136"/>
      <c r="EN85" s="136"/>
      <c r="EO85" s="136"/>
      <c r="EP85" s="136"/>
      <c r="EQ85" s="136"/>
      <c r="ER85" s="136"/>
      <c r="ES85" s="136"/>
      <c r="ET85" s="136"/>
      <c r="EU85" s="136"/>
      <c r="EV85" s="136"/>
      <c r="EW85" s="136"/>
      <c r="EX85" s="136"/>
      <c r="EY85" s="136"/>
      <c r="EZ85" s="136"/>
      <c r="FA85" s="136"/>
    </row>
    <row r="86" spans="1:157" ht="18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67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</row>
    <row r="87" spans="1:157" ht="37.5" customHeight="1">
      <c r="A87" s="136" t="s">
        <v>87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6"/>
      <c r="DT87" s="136"/>
      <c r="DU87" s="136"/>
      <c r="DV87" s="136"/>
      <c r="DW87" s="136"/>
      <c r="DX87" s="136"/>
      <c r="DY87" s="136"/>
      <c r="DZ87" s="136"/>
      <c r="EA87" s="136"/>
      <c r="EB87" s="136"/>
      <c r="EC87" s="136"/>
      <c r="ED87" s="136"/>
      <c r="EE87" s="136"/>
      <c r="EF87" s="136"/>
      <c r="EG87" s="136"/>
      <c r="EH87" s="136"/>
      <c r="EI87" s="136"/>
      <c r="EJ87" s="136"/>
      <c r="EK87" s="136"/>
      <c r="EL87" s="136"/>
      <c r="EM87" s="136"/>
      <c r="EN87" s="136"/>
      <c r="EO87" s="136"/>
      <c r="EP87" s="136"/>
      <c r="EQ87" s="136"/>
      <c r="ER87" s="136"/>
      <c r="ES87" s="136"/>
      <c r="ET87" s="136"/>
      <c r="EU87" s="136"/>
      <c r="EV87" s="136"/>
      <c r="EW87" s="136"/>
      <c r="EX87" s="136"/>
      <c r="EY87" s="136"/>
      <c r="EZ87" s="136"/>
      <c r="FA87" s="136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7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57.75" customHeight="1">
      <c r="A89" s="136" t="s">
        <v>95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6"/>
      <c r="EU89" s="136"/>
      <c r="EV89" s="136"/>
      <c r="EW89" s="136"/>
      <c r="EX89" s="136"/>
      <c r="EY89" s="136"/>
      <c r="EZ89" s="136"/>
      <c r="FA89" s="136"/>
    </row>
  </sheetData>
  <sheetProtection/>
  <mergeCells count="612"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60:AQ60"/>
    <mergeCell ref="AS60:BI60"/>
    <mergeCell ref="BK60:CB60"/>
    <mergeCell ref="CC60:CQ60"/>
    <mergeCell ref="CT60:DH60"/>
    <mergeCell ref="DI60:DW60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71:AQ71"/>
    <mergeCell ref="AS71:BF71"/>
    <mergeCell ref="BK71:CB71"/>
    <mergeCell ref="CC71:CQ71"/>
    <mergeCell ref="CT71:DE71"/>
    <mergeCell ref="DI71:DU71"/>
    <mergeCell ref="DX71:EL71"/>
    <mergeCell ref="EM71:FA71"/>
    <mergeCell ref="A72:AQ72"/>
    <mergeCell ref="AS72:BF72"/>
    <mergeCell ref="BK72:CB72"/>
    <mergeCell ref="CC72:CQ72"/>
    <mergeCell ref="CT72:DE72"/>
    <mergeCell ref="DI72:DV72"/>
    <mergeCell ref="DX72:EL72"/>
    <mergeCell ref="EM72:FA72"/>
    <mergeCell ref="A73:AQ73"/>
    <mergeCell ref="AS73:BF73"/>
    <mergeCell ref="BK73:CB73"/>
    <mergeCell ref="CC73:CQ73"/>
    <mergeCell ref="CT73:DB73"/>
    <mergeCell ref="DE73:DU73"/>
    <mergeCell ref="DV73:EL73"/>
    <mergeCell ref="EM73:FA73"/>
    <mergeCell ref="A74:AQ74"/>
    <mergeCell ref="AS74:BI74"/>
    <mergeCell ref="BK74:CB74"/>
    <mergeCell ref="CC74:CQ74"/>
    <mergeCell ref="CT74:DH74"/>
    <mergeCell ref="DI74:DW74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DI83:DW83"/>
    <mergeCell ref="DX83:EL83"/>
    <mergeCell ref="EM83:FA83"/>
    <mergeCell ref="A82:AQ82"/>
    <mergeCell ref="AS82:BI82"/>
    <mergeCell ref="BK82:CB82"/>
    <mergeCell ref="CC82:CQ82"/>
    <mergeCell ref="CT82:DH82"/>
    <mergeCell ref="DI82:DW82"/>
    <mergeCell ref="A85:FA85"/>
    <mergeCell ref="A87:FA87"/>
    <mergeCell ref="A89:FA89"/>
    <mergeCell ref="DX82:EL82"/>
    <mergeCell ref="EM82:FA82"/>
    <mergeCell ref="A83:AQ83"/>
    <mergeCell ref="AS83:BI83"/>
    <mergeCell ref="BK83:CB83"/>
    <mergeCell ref="CC83:CQ83"/>
    <mergeCell ref="CT83:DH83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9"/>
  <sheetViews>
    <sheetView zoomScale="80" zoomScaleNormal="80" zoomScaleSheetLayoutView="10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J13" sqref="BJ1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69" t="s">
        <v>119</v>
      </c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</row>
    <row r="3" spans="131:156" ht="15"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</row>
    <row r="4" spans="1:142" s="3" customFormat="1" ht="28.5" customHeight="1">
      <c r="A4" s="170" t="s">
        <v>230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254" t="s">
        <v>0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5" t="s">
        <v>47</v>
      </c>
      <c r="AS6" s="254" t="s">
        <v>48</v>
      </c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 t="s">
        <v>49</v>
      </c>
      <c r="BK6" s="256" t="s">
        <v>118</v>
      </c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8"/>
    </row>
    <row r="7" spans="1:157" ht="16.5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5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 t="s">
        <v>34</v>
      </c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 t="s">
        <v>50</v>
      </c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</row>
    <row r="8" spans="1:157" ht="91.5" customHeight="1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5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 t="s">
        <v>169</v>
      </c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 t="s">
        <v>160</v>
      </c>
      <c r="CS8" s="254" t="s">
        <v>181</v>
      </c>
      <c r="CT8" s="254" t="s">
        <v>51</v>
      </c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5" t="s">
        <v>56</v>
      </c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4" t="s">
        <v>52</v>
      </c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</row>
    <row r="9" spans="1:157" ht="110.2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5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4" t="s">
        <v>53</v>
      </c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6" t="s">
        <v>54</v>
      </c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8"/>
    </row>
    <row r="10" spans="1:157" s="2" customFormat="1" ht="15.75" customHeight="1">
      <c r="A10" s="251">
        <v>1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3"/>
      <c r="AR10" s="91">
        <v>2</v>
      </c>
      <c r="AS10" s="251">
        <v>3</v>
      </c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3"/>
      <c r="BJ10" s="92">
        <v>4</v>
      </c>
      <c r="BK10" s="251">
        <v>5</v>
      </c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3"/>
      <c r="CC10" s="251">
        <v>6</v>
      </c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3"/>
      <c r="CR10" s="90">
        <v>7</v>
      </c>
      <c r="CS10" s="92">
        <v>8</v>
      </c>
      <c r="CT10" s="251">
        <v>9</v>
      </c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3"/>
      <c r="DI10" s="245">
        <v>10</v>
      </c>
      <c r="DJ10" s="246"/>
      <c r="DK10" s="246"/>
      <c r="DL10" s="246"/>
      <c r="DM10" s="246"/>
      <c r="DN10" s="246"/>
      <c r="DO10" s="246"/>
      <c r="DP10" s="246"/>
      <c r="DQ10" s="246"/>
      <c r="DR10" s="246"/>
      <c r="DS10" s="246"/>
      <c r="DT10" s="246"/>
      <c r="DU10" s="246"/>
      <c r="DV10" s="246"/>
      <c r="DW10" s="247"/>
      <c r="DX10" s="245">
        <v>11</v>
      </c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7"/>
      <c r="EM10" s="245">
        <v>12</v>
      </c>
      <c r="EN10" s="246"/>
      <c r="EO10" s="246"/>
      <c r="EP10" s="246"/>
      <c r="EQ10" s="246"/>
      <c r="ER10" s="246"/>
      <c r="ES10" s="246"/>
      <c r="ET10" s="246"/>
      <c r="EU10" s="246"/>
      <c r="EV10" s="246"/>
      <c r="EW10" s="246"/>
      <c r="EX10" s="246"/>
      <c r="EY10" s="246"/>
      <c r="EZ10" s="246"/>
      <c r="FA10" s="247"/>
    </row>
    <row r="11" spans="1:157" s="4" customFormat="1" ht="18.75">
      <c r="A11" s="248" t="s">
        <v>14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50"/>
      <c r="AR11" s="60">
        <v>100</v>
      </c>
      <c r="AS11" s="177" t="s">
        <v>55</v>
      </c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9"/>
      <c r="BJ11" s="78" t="s">
        <v>55</v>
      </c>
      <c r="BK11" s="196">
        <f>CC11+CR11+CS11+DX11</f>
        <v>5767284</v>
      </c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8"/>
      <c r="CC11" s="196">
        <f>CC14</f>
        <v>0</v>
      </c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8"/>
      <c r="CR11" s="74">
        <v>4817284</v>
      </c>
      <c r="CS11" s="75">
        <f>CS12</f>
        <v>0</v>
      </c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8"/>
      <c r="DI11" s="177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9"/>
      <c r="DX11" s="196">
        <v>950000</v>
      </c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8"/>
      <c r="EM11" s="196">
        <f>EM14</f>
        <v>0</v>
      </c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8"/>
    </row>
    <row r="12" spans="1:157" s="4" customFormat="1" ht="15.75" customHeight="1">
      <c r="A12" s="242" t="s">
        <v>6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4"/>
      <c r="AR12" s="63"/>
      <c r="AS12" s="177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9"/>
      <c r="BJ12" s="78"/>
      <c r="BK12" s="177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9"/>
      <c r="CC12" s="196">
        <f>CC14</f>
        <v>0</v>
      </c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8"/>
      <c r="CR12" s="74">
        <f>CR14</f>
        <v>4817284</v>
      </c>
      <c r="CS12" s="75">
        <f>CS16</f>
        <v>0</v>
      </c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9"/>
      <c r="DI12" s="177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9"/>
      <c r="DX12" s="196">
        <f>DX13+DX17</f>
        <v>0</v>
      </c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8"/>
      <c r="EM12" s="196">
        <f>EM14</f>
        <v>0</v>
      </c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8"/>
    </row>
    <row r="13" spans="1:157" s="4" customFormat="1" ht="51.75" customHeight="1">
      <c r="A13" s="203" t="s">
        <v>170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5"/>
      <c r="AR13" s="60">
        <v>110</v>
      </c>
      <c r="AS13" s="239" t="s">
        <v>176</v>
      </c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1"/>
      <c r="BJ13" s="78"/>
      <c r="BK13" s="177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9"/>
      <c r="CC13" s="177" t="s">
        <v>55</v>
      </c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9"/>
      <c r="CR13" s="77" t="s">
        <v>55</v>
      </c>
      <c r="CS13" s="78" t="s">
        <v>55</v>
      </c>
      <c r="CT13" s="178" t="s">
        <v>55</v>
      </c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9"/>
      <c r="DI13" s="177" t="s">
        <v>55</v>
      </c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9"/>
      <c r="DX13" s="177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9"/>
      <c r="EM13" s="184" t="s">
        <v>55</v>
      </c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</row>
    <row r="14" spans="1:157" s="4" customFormat="1" ht="18.75">
      <c r="A14" s="236" t="s">
        <v>57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8"/>
      <c r="AR14" s="60">
        <v>120</v>
      </c>
      <c r="AS14" s="239" t="s">
        <v>177</v>
      </c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1"/>
      <c r="BJ14" s="78"/>
      <c r="BK14" s="177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9"/>
      <c r="CC14" s="177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9"/>
      <c r="CR14" s="77">
        <v>4817284</v>
      </c>
      <c r="CS14" s="78" t="s">
        <v>55</v>
      </c>
      <c r="CT14" s="177" t="s">
        <v>55</v>
      </c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9"/>
      <c r="DI14" s="177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9"/>
      <c r="DX14" s="177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9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</row>
    <row r="15" spans="1:157" s="4" customFormat="1" ht="34.5" customHeight="1">
      <c r="A15" s="236" t="s">
        <v>58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8"/>
      <c r="AR15" s="60">
        <v>130</v>
      </c>
      <c r="AS15" s="239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1"/>
      <c r="BJ15" s="78"/>
      <c r="BK15" s="177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9"/>
      <c r="CC15" s="177" t="s">
        <v>55</v>
      </c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9"/>
      <c r="CR15" s="77" t="s">
        <v>55</v>
      </c>
      <c r="CS15" s="78" t="s">
        <v>55</v>
      </c>
      <c r="CT15" s="177" t="s">
        <v>55</v>
      </c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9"/>
      <c r="DI15" s="177" t="s">
        <v>55</v>
      </c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9"/>
      <c r="DX15" s="177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9"/>
      <c r="EM15" s="184" t="s">
        <v>55</v>
      </c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</row>
    <row r="16" spans="1:157" s="4" customFormat="1" ht="18.75">
      <c r="A16" s="180" t="s">
        <v>59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3"/>
      <c r="AR16" s="60">
        <v>150</v>
      </c>
      <c r="AS16" s="239" t="s">
        <v>178</v>
      </c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1"/>
      <c r="BJ16" s="78"/>
      <c r="BK16" s="177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9"/>
      <c r="CC16" s="177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9"/>
      <c r="CR16" s="77" t="s">
        <v>55</v>
      </c>
      <c r="CS16" s="78"/>
      <c r="CT16" s="177" t="s">
        <v>55</v>
      </c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9"/>
      <c r="DI16" s="177" t="s">
        <v>55</v>
      </c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9"/>
      <c r="DX16" s="177" t="s">
        <v>55</v>
      </c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9"/>
      <c r="EM16" s="177" t="s">
        <v>55</v>
      </c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9"/>
    </row>
    <row r="17" spans="1:157" s="4" customFormat="1" ht="18.75">
      <c r="A17" s="236" t="s">
        <v>60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8"/>
      <c r="AR17" s="60">
        <v>160</v>
      </c>
      <c r="AS17" s="239" t="s">
        <v>178</v>
      </c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1"/>
      <c r="BJ17" s="78"/>
      <c r="BK17" s="177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9"/>
      <c r="CC17" s="177" t="s">
        <v>55</v>
      </c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9"/>
      <c r="CR17" s="77" t="s">
        <v>55</v>
      </c>
      <c r="CS17" s="78" t="s">
        <v>55</v>
      </c>
      <c r="CT17" s="177" t="s">
        <v>55</v>
      </c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9"/>
      <c r="DI17" s="177" t="s">
        <v>55</v>
      </c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9"/>
      <c r="DX17" s="177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9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</row>
    <row r="18" spans="1:157" s="4" customFormat="1" ht="18.75">
      <c r="A18" s="236" t="s">
        <v>61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8"/>
      <c r="AR18" s="60">
        <v>180</v>
      </c>
      <c r="AS18" s="206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8"/>
      <c r="BJ18" s="81"/>
      <c r="BK18" s="177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9"/>
      <c r="CC18" s="177" t="s">
        <v>55</v>
      </c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9"/>
      <c r="CR18" s="77" t="s">
        <v>55</v>
      </c>
      <c r="CS18" s="78" t="s">
        <v>55</v>
      </c>
      <c r="CT18" s="177" t="s">
        <v>55</v>
      </c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9"/>
      <c r="DI18" s="177" t="s">
        <v>55</v>
      </c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9"/>
      <c r="DX18" s="177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9"/>
      <c r="EM18" s="184" t="s">
        <v>55</v>
      </c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</row>
    <row r="19" spans="1:157" s="4" customFormat="1" ht="18.75">
      <c r="A19" s="236" t="s">
        <v>62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8"/>
      <c r="AR19" s="60"/>
      <c r="AS19" s="206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8"/>
      <c r="BJ19" s="81"/>
      <c r="BK19" s="177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9"/>
      <c r="CC19" s="177" t="s">
        <v>55</v>
      </c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9"/>
      <c r="CR19" s="77" t="s">
        <v>55</v>
      </c>
      <c r="CS19" s="78" t="s">
        <v>55</v>
      </c>
      <c r="CT19" s="177" t="s">
        <v>55</v>
      </c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9"/>
      <c r="DI19" s="177" t="s">
        <v>55</v>
      </c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9"/>
      <c r="DX19" s="177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9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</row>
    <row r="20" spans="1:157" s="4" customFormat="1" ht="18.75">
      <c r="A20" s="236" t="s">
        <v>63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8"/>
      <c r="AR20" s="60"/>
      <c r="AS20" s="206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8"/>
      <c r="BJ20" s="81"/>
      <c r="BK20" s="177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9"/>
      <c r="CC20" s="177" t="s">
        <v>55</v>
      </c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9"/>
      <c r="CR20" s="77" t="s">
        <v>55</v>
      </c>
      <c r="CS20" s="78" t="s">
        <v>55</v>
      </c>
      <c r="CT20" s="177" t="s">
        <v>55</v>
      </c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9"/>
      <c r="DI20" s="177" t="s">
        <v>55</v>
      </c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9"/>
      <c r="DX20" s="177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9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</row>
    <row r="21" spans="1:157" s="27" customFormat="1" ht="18.75">
      <c r="A21" s="212" t="s">
        <v>64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4"/>
      <c r="AR21" s="86">
        <v>200</v>
      </c>
      <c r="AS21" s="215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7"/>
      <c r="BJ21" s="87"/>
      <c r="BK21" s="181">
        <f>BK22+BK34+BK47+BK50+BK71</f>
        <v>5767284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3"/>
      <c r="CC21" s="181">
        <f>CC22+CC34+CC47+CC50+CC73+CC74+CC72</f>
        <v>0</v>
      </c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3"/>
      <c r="CR21" s="119">
        <f>CR22+CR34+CR47+CR50+CR73+CR74+CR72</f>
        <v>4817284</v>
      </c>
      <c r="CS21" s="119">
        <f>CS22+CS34+CS47+CS50+CS73+CS74</f>
        <v>0</v>
      </c>
      <c r="CT21" s="182">
        <f>CT22+CT34+CT47+CT50</f>
        <v>0</v>
      </c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3"/>
      <c r="DI21" s="181">
        <f>DI22+DI34+DI47+DI50</f>
        <v>0</v>
      </c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3"/>
      <c r="DX21" s="181">
        <f>DX22+DX34+DX50+DX72+DV73</f>
        <v>950000</v>
      </c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3"/>
      <c r="EM21" s="221">
        <v>0</v>
      </c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</row>
    <row r="22" spans="1:157" s="4" customFormat="1" ht="18.75">
      <c r="A22" s="180" t="s">
        <v>72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3"/>
      <c r="AR22" s="60">
        <v>210</v>
      </c>
      <c r="AS22" s="206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8"/>
      <c r="BJ22" s="113">
        <v>210</v>
      </c>
      <c r="BK22" s="181">
        <f>CC22+CR22+CS22+CT22+DI22+DX22</f>
        <v>2197217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3"/>
      <c r="CC22" s="181">
        <f>CC23+CC26</f>
        <v>0</v>
      </c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3"/>
      <c r="CR22" s="119">
        <f>CR23+CR26</f>
        <v>2197217</v>
      </c>
      <c r="CS22" s="122">
        <f>CS23+CS26</f>
        <v>0</v>
      </c>
      <c r="CT22" s="182">
        <f>CT23+CT26</f>
        <v>0</v>
      </c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3"/>
      <c r="DI22" s="181">
        <f>DI23+DI26</f>
        <v>0</v>
      </c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3"/>
      <c r="DX22" s="181">
        <f>DX23+DX26</f>
        <v>0</v>
      </c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3"/>
      <c r="EM22" s="221">
        <f>EM23+EM26</f>
        <v>0</v>
      </c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</row>
    <row r="23" spans="1:157" s="4" customFormat="1" ht="33" customHeight="1">
      <c r="A23" s="203" t="s">
        <v>65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5"/>
      <c r="AR23" s="60">
        <v>211</v>
      </c>
      <c r="AS23" s="206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8"/>
      <c r="BJ23" s="113" t="s">
        <v>180</v>
      </c>
      <c r="BK23" s="181">
        <f aca="true" t="shared" si="0" ref="BK23:BK53">CC23+CR23+CS23+CT23+DI23+DX23</f>
        <v>2197217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3"/>
      <c r="CC23" s="181">
        <f>SUM(CC24:CQ25)</f>
        <v>0</v>
      </c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3"/>
      <c r="CR23" s="122">
        <f>SUM(CR24:CR25)</f>
        <v>2197217</v>
      </c>
      <c r="CS23" s="120">
        <f>SUM(CS24:CS25)</f>
        <v>0</v>
      </c>
      <c r="CT23" s="182">
        <f>SUM(CT24:DH25)</f>
        <v>0</v>
      </c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3"/>
      <c r="DI23" s="181">
        <f>SUM(DI24:DW25)</f>
        <v>0</v>
      </c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3"/>
      <c r="DX23" s="181">
        <f>SUM(DX24:EL25)</f>
        <v>0</v>
      </c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3"/>
      <c r="EM23" s="221">
        <f>SUM(EM24:FA25)</f>
        <v>0</v>
      </c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</row>
    <row r="24" spans="1:157" s="4" customFormat="1" ht="18.75" customHeight="1">
      <c r="A24" s="180" t="s">
        <v>15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3"/>
      <c r="AR24" s="63"/>
      <c r="AS24" s="191">
        <v>111</v>
      </c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3"/>
      <c r="BJ24" s="81" t="s">
        <v>185</v>
      </c>
      <c r="BK24" s="181">
        <f t="shared" si="0"/>
        <v>1687571</v>
      </c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3"/>
      <c r="CC24" s="177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9"/>
      <c r="CR24" s="77">
        <v>1687571</v>
      </c>
      <c r="CS24" s="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9"/>
      <c r="DI24" s="177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9"/>
      <c r="DX24" s="177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9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</row>
    <row r="25" spans="1:157" s="4" customFormat="1" ht="18.75">
      <c r="A25" s="180" t="s">
        <v>135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3"/>
      <c r="AR25" s="63"/>
      <c r="AS25" s="191">
        <v>119</v>
      </c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3"/>
      <c r="BJ25" s="81" t="s">
        <v>186</v>
      </c>
      <c r="BK25" s="181">
        <f t="shared" si="0"/>
        <v>509646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3"/>
      <c r="CC25" s="177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9"/>
      <c r="CR25" s="77">
        <v>509646</v>
      </c>
      <c r="CS25" s="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9"/>
      <c r="DI25" s="177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9"/>
      <c r="DX25" s="177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8"/>
      <c r="EK25" s="178"/>
      <c r="EL25" s="179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</row>
    <row r="26" spans="1:157" s="4" customFormat="1" ht="24.75" customHeight="1">
      <c r="A26" s="203" t="s">
        <v>16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5"/>
      <c r="AR26" s="64"/>
      <c r="AS26" s="233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5"/>
      <c r="BJ26" s="88"/>
      <c r="BK26" s="262">
        <f t="shared" si="0"/>
        <v>0</v>
      </c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4"/>
      <c r="CC26" s="228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30"/>
      <c r="CR26" s="83"/>
      <c r="CS26" s="84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30"/>
      <c r="DI26" s="228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30"/>
      <c r="DX26" s="228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30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</row>
    <row r="27" spans="1:157" s="4" customFormat="1" ht="18.75" customHeight="1" hidden="1">
      <c r="A27" s="232" t="s">
        <v>66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57">
        <v>220</v>
      </c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81"/>
      <c r="BK27" s="181">
        <f t="shared" si="0"/>
        <v>0</v>
      </c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3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78"/>
      <c r="CS27" s="78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</row>
    <row r="28" spans="1:157" s="4" customFormat="1" ht="18.75" customHeight="1" hidden="1">
      <c r="A28" s="223" t="s">
        <v>67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5"/>
      <c r="AR28" s="65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82"/>
      <c r="BK28" s="181">
        <f t="shared" si="0"/>
        <v>0</v>
      </c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3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80"/>
      <c r="CS28" s="79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  <c r="DO28" s="227"/>
      <c r="DP28" s="227"/>
      <c r="DQ28" s="227"/>
      <c r="DR28" s="227"/>
      <c r="DS28" s="227"/>
      <c r="DT28" s="227"/>
      <c r="DU28" s="227"/>
      <c r="DV28" s="227"/>
      <c r="DW28" s="227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222"/>
      <c r="ET28" s="222"/>
      <c r="EU28" s="222"/>
      <c r="EV28" s="222"/>
      <c r="EW28" s="222"/>
      <c r="EX28" s="222"/>
      <c r="EY28" s="222"/>
      <c r="EZ28" s="222"/>
      <c r="FA28" s="222"/>
    </row>
    <row r="29" spans="1:157" s="4" customFormat="1" ht="18.75" customHeight="1" hidden="1">
      <c r="A29" s="203" t="s">
        <v>27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5"/>
      <c r="AR29" s="63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81"/>
      <c r="BK29" s="181">
        <f t="shared" si="0"/>
        <v>0</v>
      </c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3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77"/>
      <c r="CS29" s="78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</row>
    <row r="30" spans="1:157" s="4" customFormat="1" ht="18.75" customHeight="1" hidden="1">
      <c r="A30" s="203" t="s">
        <v>68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5"/>
      <c r="AR30" s="63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81"/>
      <c r="BK30" s="181">
        <f t="shared" si="0"/>
        <v>0</v>
      </c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3"/>
      <c r="CC30" s="177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9"/>
      <c r="CR30" s="77"/>
      <c r="CS30" s="78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77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</row>
    <row r="31" spans="1:157" s="4" customFormat="1" ht="36.75" customHeight="1" hidden="1">
      <c r="A31" s="203" t="s">
        <v>69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5"/>
      <c r="AR31" s="63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81"/>
      <c r="BK31" s="181">
        <f t="shared" si="0"/>
        <v>0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3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77"/>
      <c r="CS31" s="78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77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</row>
    <row r="32" spans="1:157" s="4" customFormat="1" ht="18.75" customHeight="1" hidden="1">
      <c r="A32" s="203" t="s">
        <v>28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5"/>
      <c r="AR32" s="63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81"/>
      <c r="BK32" s="181">
        <f t="shared" si="0"/>
        <v>0</v>
      </c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3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77"/>
      <c r="CS32" s="78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77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9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</row>
    <row r="33" spans="1:157" s="4" customFormat="1" ht="18.75" customHeight="1" hidden="1">
      <c r="A33" s="203" t="s">
        <v>28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5"/>
      <c r="AR33" s="63"/>
      <c r="AS33" s="191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3"/>
      <c r="BJ33" s="81"/>
      <c r="BK33" s="181">
        <f t="shared" si="0"/>
        <v>0</v>
      </c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3"/>
      <c r="CC33" s="177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9"/>
      <c r="CR33" s="77"/>
      <c r="CS33" s="78"/>
      <c r="CT33" s="177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9"/>
      <c r="DI33" s="177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9"/>
      <c r="DX33" s="177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9"/>
      <c r="EM33" s="177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9"/>
    </row>
    <row r="34" spans="1:157" s="4" customFormat="1" ht="33.75" customHeight="1">
      <c r="A34" s="203" t="s">
        <v>70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5"/>
      <c r="AR34" s="60">
        <v>230</v>
      </c>
      <c r="AS34" s="191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3"/>
      <c r="BJ34" s="113">
        <v>290</v>
      </c>
      <c r="BK34" s="181">
        <f>CC34+CR34+CS34+CT34+DI34+DX34</f>
        <v>721418</v>
      </c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3"/>
      <c r="CC34" s="181">
        <f>SUM(CC36:CQ42)</f>
        <v>0</v>
      </c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3"/>
      <c r="CR34" s="122">
        <f>SUM(CR36:CR42)</f>
        <v>718418</v>
      </c>
      <c r="CS34" s="120">
        <f>SUM(CS36:CS42)</f>
        <v>0</v>
      </c>
      <c r="CT34" s="182">
        <f>SUM(CT36:DF42)</f>
        <v>0</v>
      </c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3"/>
      <c r="DI34" s="181">
        <f>SUM(DI36:DV42)</f>
        <v>0</v>
      </c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3"/>
      <c r="DX34" s="181">
        <f>SUM(DX36:EL42)</f>
        <v>3000</v>
      </c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3"/>
      <c r="EM34" s="221">
        <f>SUM(EM36:FA42)</f>
        <v>0</v>
      </c>
      <c r="EN34" s="221"/>
      <c r="EO34" s="221"/>
      <c r="EP34" s="221"/>
      <c r="EQ34" s="221"/>
      <c r="ER34" s="221"/>
      <c r="ES34" s="221"/>
      <c r="ET34" s="221"/>
      <c r="EU34" s="221"/>
      <c r="EV34" s="221"/>
      <c r="EW34" s="221"/>
      <c r="EX34" s="221"/>
      <c r="EY34" s="221"/>
      <c r="EZ34" s="221"/>
      <c r="FA34" s="221"/>
    </row>
    <row r="35" spans="1:157" s="4" customFormat="1" ht="15" customHeight="1">
      <c r="A35" s="203" t="s">
        <v>71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5"/>
      <c r="AR35" s="63"/>
      <c r="AS35" s="191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3"/>
      <c r="BJ35" s="81"/>
      <c r="BK35" s="259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1"/>
      <c r="CC35" s="177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9"/>
      <c r="CR35" s="77"/>
      <c r="CS35" s="78"/>
      <c r="CT35" s="177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9"/>
      <c r="DI35" s="177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/>
      <c r="DW35" s="179"/>
      <c r="DX35" s="177"/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8"/>
      <c r="EK35" s="178"/>
      <c r="EL35" s="179"/>
      <c r="EM35" s="177"/>
      <c r="EN35" s="178"/>
      <c r="EO35" s="178"/>
      <c r="EP35" s="178"/>
      <c r="EQ35" s="178"/>
      <c r="ER35" s="178"/>
      <c r="ES35" s="178"/>
      <c r="ET35" s="178"/>
      <c r="EU35" s="178"/>
      <c r="EV35" s="178"/>
      <c r="EW35" s="178"/>
      <c r="EX35" s="178"/>
      <c r="EY35" s="178"/>
      <c r="EZ35" s="178"/>
      <c r="FA35" s="179"/>
    </row>
    <row r="36" spans="1:157" s="4" customFormat="1" ht="29.25" customHeight="1">
      <c r="A36" s="218" t="s">
        <v>73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20"/>
      <c r="AR36" s="63"/>
      <c r="AS36" s="191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3"/>
      <c r="BJ36" s="81"/>
      <c r="BK36" s="181">
        <f t="shared" si="0"/>
        <v>0</v>
      </c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3"/>
      <c r="CC36" s="177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9"/>
      <c r="CR36" s="77"/>
      <c r="CS36" s="78"/>
      <c r="CT36" s="177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9"/>
      <c r="DI36" s="177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9"/>
      <c r="DX36" s="177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9"/>
      <c r="EM36" s="177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9"/>
    </row>
    <row r="37" spans="1:157" s="4" customFormat="1" ht="18.75">
      <c r="A37" s="203" t="s">
        <v>75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5"/>
      <c r="AR37" s="63"/>
      <c r="AS37" s="191">
        <v>831</v>
      </c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3"/>
      <c r="BJ37" s="81" t="s">
        <v>223</v>
      </c>
      <c r="BK37" s="181">
        <f t="shared" si="0"/>
        <v>0</v>
      </c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3"/>
      <c r="CC37" s="177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9"/>
      <c r="CR37" s="78"/>
      <c r="CS37" s="77"/>
      <c r="CT37" s="177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9"/>
      <c r="DI37" s="177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  <c r="DV37" s="178"/>
      <c r="DW37" s="179"/>
      <c r="DX37" s="177"/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8"/>
      <c r="EK37" s="178"/>
      <c r="EL37" s="179"/>
      <c r="EM37" s="177"/>
      <c r="EN37" s="178"/>
      <c r="EO37" s="178"/>
      <c r="EP37" s="178"/>
      <c r="EQ37" s="178"/>
      <c r="ER37" s="178"/>
      <c r="ES37" s="178"/>
      <c r="ET37" s="178"/>
      <c r="EU37" s="178"/>
      <c r="EV37" s="178"/>
      <c r="EW37" s="178"/>
      <c r="EX37" s="178"/>
      <c r="EY37" s="178"/>
      <c r="EZ37" s="178"/>
      <c r="FA37" s="179"/>
    </row>
    <row r="38" spans="1:157" s="4" customFormat="1" ht="18.75">
      <c r="A38" s="203" t="s">
        <v>179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5"/>
      <c r="AR38" s="63"/>
      <c r="AS38" s="191">
        <v>244</v>
      </c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3"/>
      <c r="BJ38" s="81" t="s">
        <v>226</v>
      </c>
      <c r="BK38" s="181">
        <f t="shared" si="0"/>
        <v>0</v>
      </c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3"/>
      <c r="CC38" s="177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9"/>
      <c r="CR38" s="78"/>
      <c r="CS38" s="77"/>
      <c r="CT38" s="177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9"/>
      <c r="DI38" s="177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9"/>
      <c r="DX38" s="177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9"/>
      <c r="EM38" s="177"/>
      <c r="EN38" s="178"/>
      <c r="EO38" s="178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9"/>
    </row>
    <row r="39" spans="1:157" s="4" customFormat="1" ht="18.75">
      <c r="A39" s="203" t="s">
        <v>228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5"/>
      <c r="AR39" s="63"/>
      <c r="AS39" s="191">
        <v>853</v>
      </c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3"/>
      <c r="BJ39" s="81" t="s">
        <v>227</v>
      </c>
      <c r="BK39" s="181">
        <f t="shared" si="0"/>
        <v>3000</v>
      </c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3"/>
      <c r="CC39" s="177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9"/>
      <c r="CR39" s="78"/>
      <c r="CS39" s="77"/>
      <c r="CT39" s="177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9"/>
      <c r="DI39" s="177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9"/>
      <c r="DX39" s="177">
        <v>3000</v>
      </c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9"/>
      <c r="EM39" s="177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9"/>
    </row>
    <row r="40" spans="1:157" s="4" customFormat="1" ht="33" customHeight="1">
      <c r="A40" s="203" t="s">
        <v>74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5"/>
      <c r="AR40" s="63"/>
      <c r="AS40" s="191">
        <v>851</v>
      </c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3"/>
      <c r="BJ40" s="81" t="s">
        <v>184</v>
      </c>
      <c r="BK40" s="181">
        <f t="shared" si="0"/>
        <v>711325</v>
      </c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3"/>
      <c r="CC40" s="177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9"/>
      <c r="CR40" s="78">
        <v>711325</v>
      </c>
      <c r="CS40" s="77"/>
      <c r="CT40" s="177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9"/>
      <c r="DI40" s="177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9"/>
      <c r="DX40" s="177"/>
      <c r="DY40" s="178"/>
      <c r="DZ40" s="178"/>
      <c r="EA40" s="178"/>
      <c r="EB40" s="178"/>
      <c r="EC40" s="178"/>
      <c r="ED40" s="178"/>
      <c r="EE40" s="178"/>
      <c r="EF40" s="178"/>
      <c r="EG40" s="178"/>
      <c r="EH40" s="178"/>
      <c r="EI40" s="178"/>
      <c r="EJ40" s="178"/>
      <c r="EK40" s="178"/>
      <c r="EL40" s="179"/>
      <c r="EM40" s="177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8"/>
      <c r="EZ40" s="178"/>
      <c r="FA40" s="179"/>
    </row>
    <row r="41" spans="1:157" s="4" customFormat="1" ht="18.75">
      <c r="A41" s="203" t="s">
        <v>224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5"/>
      <c r="AR41" s="63"/>
      <c r="AS41" s="191">
        <v>852</v>
      </c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3"/>
      <c r="BJ41" s="81" t="s">
        <v>184</v>
      </c>
      <c r="BK41" s="181">
        <f t="shared" si="0"/>
        <v>0</v>
      </c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3"/>
      <c r="CC41" s="177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9"/>
      <c r="CR41" s="78"/>
      <c r="CS41" s="77"/>
      <c r="CT41" s="177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9"/>
      <c r="DI41" s="177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9"/>
      <c r="DX41" s="177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9"/>
      <c r="EM41" s="177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9"/>
    </row>
    <row r="42" spans="1:157" s="4" customFormat="1" ht="18.75">
      <c r="A42" s="203" t="s">
        <v>225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5"/>
      <c r="AR42" s="63"/>
      <c r="AS42" s="191">
        <v>853</v>
      </c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3"/>
      <c r="BJ42" s="81" t="s">
        <v>184</v>
      </c>
      <c r="BK42" s="181">
        <f t="shared" si="0"/>
        <v>7093</v>
      </c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3"/>
      <c r="CC42" s="177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9"/>
      <c r="CR42" s="78">
        <v>7093</v>
      </c>
      <c r="CS42" s="77"/>
      <c r="CT42" s="177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9"/>
      <c r="DI42" s="177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8"/>
      <c r="DV42" s="178"/>
      <c r="DW42" s="179"/>
      <c r="DX42" s="177"/>
      <c r="DY42" s="178"/>
      <c r="DZ42" s="178"/>
      <c r="EA42" s="178"/>
      <c r="EB42" s="178"/>
      <c r="EC42" s="178"/>
      <c r="ED42" s="178"/>
      <c r="EE42" s="178"/>
      <c r="EF42" s="178"/>
      <c r="EG42" s="178"/>
      <c r="EH42" s="178"/>
      <c r="EI42" s="178"/>
      <c r="EJ42" s="178"/>
      <c r="EK42" s="178"/>
      <c r="EL42" s="179"/>
      <c r="EM42" s="177"/>
      <c r="EN42" s="178"/>
      <c r="EO42" s="178"/>
      <c r="EP42" s="178"/>
      <c r="EQ42" s="178"/>
      <c r="ER42" s="178"/>
      <c r="ES42" s="178"/>
      <c r="ET42" s="178"/>
      <c r="EU42" s="178"/>
      <c r="EV42" s="178"/>
      <c r="EW42" s="178"/>
      <c r="EX42" s="178"/>
      <c r="EY42" s="178"/>
      <c r="EZ42" s="178"/>
      <c r="FA42" s="179"/>
    </row>
    <row r="43" spans="1:157" s="4" customFormat="1" ht="39" customHeight="1" hidden="1">
      <c r="A43" s="180" t="s">
        <v>24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3"/>
      <c r="AR43" s="60">
        <v>240</v>
      </c>
      <c r="AS43" s="191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3"/>
      <c r="BJ43" s="81"/>
      <c r="BK43" s="181">
        <f t="shared" si="0"/>
        <v>0</v>
      </c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3"/>
      <c r="CC43" s="177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9"/>
      <c r="CR43" s="77"/>
      <c r="CS43" s="78"/>
      <c r="CT43" s="177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9"/>
      <c r="DI43" s="177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179"/>
      <c r="DX43" s="177"/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8"/>
      <c r="EK43" s="178"/>
      <c r="EL43" s="179"/>
      <c r="EM43" s="76"/>
      <c r="EN43" s="178"/>
      <c r="EO43" s="178"/>
      <c r="EP43" s="178"/>
      <c r="EQ43" s="178"/>
      <c r="ER43" s="178"/>
      <c r="ES43" s="178"/>
      <c r="ET43" s="178"/>
      <c r="EU43" s="178"/>
      <c r="EV43" s="178"/>
      <c r="EW43" s="178"/>
      <c r="EX43" s="178"/>
      <c r="EY43" s="178"/>
      <c r="EZ43" s="178"/>
      <c r="FA43" s="179"/>
    </row>
    <row r="44" spans="1:157" s="4" customFormat="1" ht="18.75" customHeight="1" hidden="1">
      <c r="A44" s="203" t="s">
        <v>71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5"/>
      <c r="AR44" s="63"/>
      <c r="AS44" s="191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3"/>
      <c r="BJ44" s="81"/>
      <c r="BK44" s="181">
        <f t="shared" si="0"/>
        <v>0</v>
      </c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3"/>
      <c r="CC44" s="177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9"/>
      <c r="CR44" s="77"/>
      <c r="CS44" s="78"/>
      <c r="CT44" s="177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9"/>
      <c r="DI44" s="177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8"/>
      <c r="DV44" s="178"/>
      <c r="DW44" s="179"/>
      <c r="DX44" s="177"/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/>
      <c r="EJ44" s="178"/>
      <c r="EK44" s="178"/>
      <c r="EL44" s="179"/>
      <c r="EM44" s="76"/>
      <c r="EN44" s="178"/>
      <c r="EO44" s="178"/>
      <c r="EP44" s="178"/>
      <c r="EQ44" s="178"/>
      <c r="ER44" s="178"/>
      <c r="ES44" s="178"/>
      <c r="ET44" s="178"/>
      <c r="EU44" s="178"/>
      <c r="EV44" s="178"/>
      <c r="EW44" s="178"/>
      <c r="EX44" s="178"/>
      <c r="EY44" s="178"/>
      <c r="EZ44" s="178"/>
      <c r="FA44" s="179"/>
    </row>
    <row r="45" spans="1:157" s="4" customFormat="1" ht="39" customHeight="1" hidden="1">
      <c r="A45" s="180" t="s">
        <v>29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3"/>
      <c r="AR45" s="63"/>
      <c r="AS45" s="191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3"/>
      <c r="BJ45" s="81"/>
      <c r="BK45" s="181">
        <f t="shared" si="0"/>
        <v>0</v>
      </c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3"/>
      <c r="CC45" s="177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9"/>
      <c r="CR45" s="77"/>
      <c r="CS45" s="78"/>
      <c r="CT45" s="177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9"/>
      <c r="DI45" s="177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9"/>
      <c r="DX45" s="177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9"/>
      <c r="EM45" s="76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9"/>
    </row>
    <row r="46" spans="1:157" s="4" customFormat="1" ht="57" customHeight="1" hidden="1">
      <c r="A46" s="180" t="s">
        <v>76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3"/>
      <c r="AR46" s="63"/>
      <c r="AS46" s="191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3"/>
      <c r="BJ46" s="81"/>
      <c r="BK46" s="181">
        <f t="shared" si="0"/>
        <v>0</v>
      </c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3"/>
      <c r="CC46" s="177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9"/>
      <c r="CR46" s="77"/>
      <c r="CS46" s="78"/>
      <c r="CT46" s="177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9"/>
      <c r="DI46" s="177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9"/>
      <c r="DX46" s="177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9"/>
      <c r="EM46" s="76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9"/>
    </row>
    <row r="47" spans="1:157" s="4" customFormat="1" ht="36" customHeight="1">
      <c r="A47" s="203" t="s">
        <v>77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5"/>
      <c r="AR47" s="60">
        <v>250</v>
      </c>
      <c r="AS47" s="191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3"/>
      <c r="BJ47" s="81"/>
      <c r="BK47" s="181">
        <f t="shared" si="0"/>
        <v>0</v>
      </c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3"/>
      <c r="CC47" s="181">
        <f>CC49</f>
        <v>0</v>
      </c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3"/>
      <c r="CR47" s="119">
        <f>CR49</f>
        <v>0</v>
      </c>
      <c r="CS47" s="122">
        <f>CS49</f>
        <v>0</v>
      </c>
      <c r="CT47" s="181">
        <f>CT49</f>
        <v>0</v>
      </c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3"/>
      <c r="DI47" s="181">
        <f>DI49</f>
        <v>0</v>
      </c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3"/>
      <c r="DX47" s="181">
        <f>DX49</f>
        <v>0</v>
      </c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3"/>
      <c r="EM47" s="181">
        <f>EM49</f>
        <v>0</v>
      </c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3"/>
    </row>
    <row r="48" spans="1:157" s="4" customFormat="1" ht="14.25" customHeight="1">
      <c r="A48" s="218" t="s">
        <v>71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20"/>
      <c r="AR48" s="63"/>
      <c r="AS48" s="191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3"/>
      <c r="BJ48" s="81"/>
      <c r="BK48" s="259"/>
      <c r="BL48" s="260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1"/>
      <c r="CC48" s="177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9"/>
      <c r="CR48" s="77"/>
      <c r="CS48" s="78"/>
      <c r="CT48" s="177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9"/>
      <c r="DI48" s="177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9"/>
      <c r="DX48" s="177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9"/>
      <c r="EM48" s="177"/>
      <c r="EN48" s="178"/>
      <c r="EO48" s="178"/>
      <c r="EP48" s="178"/>
      <c r="EQ48" s="178"/>
      <c r="ER48" s="178"/>
      <c r="ES48" s="178"/>
      <c r="ET48" s="178"/>
      <c r="EU48" s="178"/>
      <c r="EV48" s="178"/>
      <c r="EW48" s="178"/>
      <c r="EX48" s="178"/>
      <c r="EY48" s="178"/>
      <c r="EZ48" s="178"/>
      <c r="FA48" s="179"/>
    </row>
    <row r="49" spans="1:157" s="4" customFormat="1" ht="18.75">
      <c r="A49" s="203" t="s">
        <v>28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5"/>
      <c r="AR49" s="63"/>
      <c r="AS49" s="194">
        <v>244</v>
      </c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81" t="s">
        <v>184</v>
      </c>
      <c r="BK49" s="181">
        <f>CC49+CR49+CS49+CT49+DI49+DX49</f>
        <v>0</v>
      </c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3"/>
      <c r="CC49" s="177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9"/>
      <c r="CR49" s="77"/>
      <c r="CS49" s="78"/>
      <c r="CT49" s="177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9"/>
      <c r="DI49" s="177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8"/>
      <c r="DV49" s="178"/>
      <c r="DW49" s="179"/>
      <c r="DX49" s="177"/>
      <c r="DY49" s="178"/>
      <c r="DZ49" s="178"/>
      <c r="EA49" s="178"/>
      <c r="EB49" s="178"/>
      <c r="EC49" s="178"/>
      <c r="ED49" s="178"/>
      <c r="EE49" s="178"/>
      <c r="EF49" s="178"/>
      <c r="EG49" s="178"/>
      <c r="EH49" s="178"/>
      <c r="EI49" s="178"/>
      <c r="EJ49" s="178"/>
      <c r="EK49" s="178"/>
      <c r="EL49" s="179"/>
      <c r="EM49" s="177"/>
      <c r="EN49" s="178"/>
      <c r="EO49" s="178"/>
      <c r="EP49" s="178"/>
      <c r="EQ49" s="178"/>
      <c r="ER49" s="178"/>
      <c r="ES49" s="178"/>
      <c r="ET49" s="178"/>
      <c r="EU49" s="178"/>
      <c r="EV49" s="178"/>
      <c r="EW49" s="178"/>
      <c r="EX49" s="178"/>
      <c r="EY49" s="178"/>
      <c r="EZ49" s="178"/>
      <c r="FA49" s="179"/>
    </row>
    <row r="50" spans="1:157" s="4" customFormat="1" ht="37.5" customHeight="1">
      <c r="A50" s="212" t="s">
        <v>78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4"/>
      <c r="AR50" s="86">
        <v>260</v>
      </c>
      <c r="AS50" s="215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7"/>
      <c r="BJ50" s="87"/>
      <c r="BK50" s="181">
        <f>CC50+CR50+CS50+CT50+DI50+DX50</f>
        <v>2837249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3"/>
      <c r="CC50" s="181">
        <f>CC52+CC53+CC54+CC55+CC56+CC60+CC61+CC64</f>
        <v>0</v>
      </c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3"/>
      <c r="CR50" s="119">
        <f>CR52+CR53+CR54+CR55+CR56+CR60+CR61+CR64</f>
        <v>1890249</v>
      </c>
      <c r="CS50" s="122">
        <f>CS52+CS53+CS54+CS55+CS56+CS60+CS61+CS64</f>
        <v>0</v>
      </c>
      <c r="CT50" s="181">
        <f>CT52+CT53+CT54+CT55+CT56+CT60+CT61+CT64</f>
        <v>0</v>
      </c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3"/>
      <c r="DI50" s="181">
        <f>DI52+DI53+DI54+DI55+DI56+DI60+DI61+DI64</f>
        <v>0</v>
      </c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3"/>
      <c r="DX50" s="181">
        <f>DX52+DX53+DX54+DX55+DX56+DX60+DX61+DX64</f>
        <v>947000</v>
      </c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3"/>
      <c r="EM50" s="181">
        <f>EM52+EM53+EM54+EM55+EM56+EM60+EM61+EM64</f>
        <v>0</v>
      </c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3"/>
    </row>
    <row r="51" spans="1:157" s="4" customFormat="1" ht="15" customHeight="1">
      <c r="A51" s="203" t="s">
        <v>71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5"/>
      <c r="AR51" s="63"/>
      <c r="AS51" s="206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8"/>
      <c r="BJ51" s="81"/>
      <c r="BK51" s="259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1"/>
      <c r="CC51" s="177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9"/>
      <c r="CR51" s="77"/>
      <c r="CS51" s="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9"/>
      <c r="DI51" s="177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9"/>
      <c r="DX51" s="177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178"/>
      <c r="EL51" s="179"/>
      <c r="EM51" s="209"/>
      <c r="EN51" s="210"/>
      <c r="EO51" s="210"/>
      <c r="EP51" s="210"/>
      <c r="EQ51" s="210"/>
      <c r="ER51" s="210"/>
      <c r="ES51" s="210"/>
      <c r="ET51" s="210"/>
      <c r="EU51" s="210"/>
      <c r="EV51" s="210"/>
      <c r="EW51" s="210"/>
      <c r="EX51" s="210"/>
      <c r="EY51" s="210"/>
      <c r="EZ51" s="210"/>
      <c r="FA51" s="211"/>
    </row>
    <row r="52" spans="1:157" s="4" customFormat="1" ht="18.75">
      <c r="A52" s="180" t="s">
        <v>17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3"/>
      <c r="AR52" s="63"/>
      <c r="AS52" s="191">
        <v>244</v>
      </c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3"/>
      <c r="BJ52" s="81" t="s">
        <v>187</v>
      </c>
      <c r="BK52" s="181">
        <f t="shared" si="0"/>
        <v>31000</v>
      </c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3"/>
      <c r="CC52" s="177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9"/>
      <c r="CR52" s="77">
        <v>31000</v>
      </c>
      <c r="CS52" s="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9"/>
      <c r="DI52" s="177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9"/>
      <c r="DX52" s="177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9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</row>
    <row r="53" spans="1:157" s="4" customFormat="1" ht="18.75">
      <c r="A53" s="180" t="s">
        <v>18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3"/>
      <c r="AR53" s="63"/>
      <c r="AS53" s="191">
        <v>244</v>
      </c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3"/>
      <c r="BJ53" s="81" t="s">
        <v>188</v>
      </c>
      <c r="BK53" s="181">
        <f t="shared" si="0"/>
        <v>0</v>
      </c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3"/>
      <c r="CC53" s="177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9"/>
      <c r="CR53" s="77"/>
      <c r="CS53" s="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9"/>
      <c r="DI53" s="177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9"/>
      <c r="DX53" s="177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9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</row>
    <row r="54" spans="1:157" s="4" customFormat="1" ht="18.75">
      <c r="A54" s="180" t="s">
        <v>19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3"/>
      <c r="AR54" s="63"/>
      <c r="AS54" s="191">
        <v>244</v>
      </c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3"/>
      <c r="BJ54" s="81" t="s">
        <v>189</v>
      </c>
      <c r="BK54" s="181">
        <f>CC54+CR54+CS54+CT54+DI54+DX54</f>
        <v>1120658</v>
      </c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3"/>
      <c r="CC54" s="177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9"/>
      <c r="CR54" s="77">
        <v>1120658</v>
      </c>
      <c r="CS54" s="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9"/>
      <c r="DI54" s="177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9"/>
      <c r="DX54" s="177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9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</row>
    <row r="55" spans="1:157" s="4" customFormat="1" ht="18.75">
      <c r="A55" s="180" t="s">
        <v>20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3"/>
      <c r="AR55" s="63"/>
      <c r="AS55" s="194">
        <v>244</v>
      </c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81" t="s">
        <v>190</v>
      </c>
      <c r="BK55" s="181">
        <f aca="true" t="shared" si="1" ref="BK55:BK83">CC55+CR55+CS55+CT55+DI55+DX55</f>
        <v>0</v>
      </c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3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78"/>
      <c r="CS55" s="78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</row>
    <row r="56" spans="1:157" s="4" customFormat="1" ht="18.75">
      <c r="A56" s="180" t="s">
        <v>79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3"/>
      <c r="AR56" s="63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13">
        <v>225</v>
      </c>
      <c r="BK56" s="181">
        <f t="shared" si="1"/>
        <v>563515</v>
      </c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3"/>
      <c r="CC56" s="199">
        <f>SUM(CC58:CQ59)</f>
        <v>0</v>
      </c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21">
        <f>SUM(CR57:CR59)</f>
        <v>163515</v>
      </c>
      <c r="CS56" s="121">
        <f>SUM(CS57:CS59)</f>
        <v>0</v>
      </c>
      <c r="CT56" s="199">
        <f>SUM(CT57:DH59)</f>
        <v>0</v>
      </c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>
        <f>SUM(DI57:DW59)</f>
        <v>0</v>
      </c>
      <c r="DJ56" s="199"/>
      <c r="DK56" s="199"/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200">
        <f>SUM(DX57:EL59)</f>
        <v>400000</v>
      </c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2"/>
      <c r="EM56" s="200">
        <f>SUM(EM57:FA59)</f>
        <v>0</v>
      </c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2"/>
    </row>
    <row r="57" spans="1:157" s="4" customFormat="1" ht="18.75">
      <c r="A57" s="180" t="s">
        <v>79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3"/>
      <c r="AR57" s="63"/>
      <c r="AS57" s="194">
        <v>244</v>
      </c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81" t="s">
        <v>197</v>
      </c>
      <c r="BK57" s="181">
        <f t="shared" si="1"/>
        <v>563515</v>
      </c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3"/>
      <c r="CC57" s="177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9"/>
      <c r="CR57" s="78">
        <v>163515</v>
      </c>
      <c r="CS57" s="78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184"/>
      <c r="DT57" s="184"/>
      <c r="DU57" s="184"/>
      <c r="DV57" s="184"/>
      <c r="DW57" s="184"/>
      <c r="DX57" s="177">
        <v>400000</v>
      </c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9"/>
      <c r="EM57" s="177"/>
      <c r="EN57" s="178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9"/>
    </row>
    <row r="58" spans="1:157" s="4" customFormat="1" ht="18.75">
      <c r="A58" s="180" t="s">
        <v>238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3"/>
      <c r="AR58" s="63"/>
      <c r="AS58" s="194">
        <v>243</v>
      </c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81" t="s">
        <v>198</v>
      </c>
      <c r="BK58" s="181">
        <f t="shared" si="1"/>
        <v>0</v>
      </c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3"/>
      <c r="CC58" s="177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9"/>
      <c r="CR58" s="78"/>
      <c r="CS58" s="78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184"/>
      <c r="DG58" s="184"/>
      <c r="DH58" s="184"/>
      <c r="DI58" s="184"/>
      <c r="DJ58" s="184"/>
      <c r="DK58" s="184"/>
      <c r="DL58" s="184"/>
      <c r="DM58" s="184"/>
      <c r="DN58" s="184"/>
      <c r="DO58" s="184"/>
      <c r="DP58" s="184"/>
      <c r="DQ58" s="184"/>
      <c r="DR58" s="184"/>
      <c r="DS58" s="184"/>
      <c r="DT58" s="184"/>
      <c r="DU58" s="184"/>
      <c r="DV58" s="184"/>
      <c r="DW58" s="184"/>
      <c r="DX58" s="177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9"/>
      <c r="EM58" s="177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78"/>
      <c r="EZ58" s="178"/>
      <c r="FA58" s="179"/>
    </row>
    <row r="59" spans="1:157" s="4" customFormat="1" ht="18.75">
      <c r="A59" s="180" t="s">
        <v>239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3"/>
      <c r="AR59" s="63"/>
      <c r="AS59" s="194">
        <v>244</v>
      </c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81" t="s">
        <v>196</v>
      </c>
      <c r="BK59" s="181">
        <f t="shared" si="1"/>
        <v>0</v>
      </c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3"/>
      <c r="CC59" s="177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9"/>
      <c r="CR59" s="78"/>
      <c r="CS59" s="78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77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9"/>
      <c r="EM59" s="177"/>
      <c r="EN59" s="178"/>
      <c r="EO59" s="178"/>
      <c r="EP59" s="178"/>
      <c r="EQ59" s="178"/>
      <c r="ER59" s="178"/>
      <c r="ES59" s="178"/>
      <c r="ET59" s="178"/>
      <c r="EU59" s="178"/>
      <c r="EV59" s="178"/>
      <c r="EW59" s="178"/>
      <c r="EX59" s="178"/>
      <c r="EY59" s="178"/>
      <c r="EZ59" s="178"/>
      <c r="FA59" s="179"/>
    </row>
    <row r="60" spans="1:157" s="4" customFormat="1" ht="18.75">
      <c r="A60" s="180" t="s">
        <v>21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3"/>
      <c r="AR60" s="63"/>
      <c r="AS60" s="194">
        <v>244</v>
      </c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81" t="s">
        <v>191</v>
      </c>
      <c r="BK60" s="181">
        <f t="shared" si="1"/>
        <v>252056</v>
      </c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3"/>
      <c r="CC60" s="177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9"/>
      <c r="CR60" s="78">
        <v>152056</v>
      </c>
      <c r="CS60" s="78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4"/>
      <c r="DG60" s="184"/>
      <c r="DH60" s="184"/>
      <c r="DI60" s="184"/>
      <c r="DJ60" s="184"/>
      <c r="DK60" s="184"/>
      <c r="DL60" s="184"/>
      <c r="DM60" s="184"/>
      <c r="DN60" s="184"/>
      <c r="DO60" s="184"/>
      <c r="DP60" s="184"/>
      <c r="DQ60" s="184"/>
      <c r="DR60" s="184"/>
      <c r="DS60" s="184"/>
      <c r="DT60" s="184"/>
      <c r="DU60" s="184"/>
      <c r="DV60" s="184"/>
      <c r="DW60" s="184"/>
      <c r="DX60" s="184">
        <v>100000</v>
      </c>
      <c r="DY60" s="184"/>
      <c r="DZ60" s="184"/>
      <c r="EA60" s="184"/>
      <c r="EB60" s="184"/>
      <c r="EC60" s="184"/>
      <c r="ED60" s="184"/>
      <c r="EE60" s="184"/>
      <c r="EF60" s="184"/>
      <c r="EG60" s="184"/>
      <c r="EH60" s="184"/>
      <c r="EI60" s="184"/>
      <c r="EJ60" s="184"/>
      <c r="EK60" s="184"/>
      <c r="EL60" s="184"/>
      <c r="EM60" s="184"/>
      <c r="EN60" s="184"/>
      <c r="EO60" s="184"/>
      <c r="EP60" s="184"/>
      <c r="EQ60" s="184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</row>
    <row r="61" spans="1:157" s="4" customFormat="1" ht="18.75">
      <c r="A61" s="180" t="s">
        <v>22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3"/>
      <c r="AR61" s="66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13">
        <v>310</v>
      </c>
      <c r="BK61" s="181">
        <f t="shared" si="1"/>
        <v>200000</v>
      </c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3"/>
      <c r="CC61" s="199">
        <f>SUM(CC62:CQ63)</f>
        <v>0</v>
      </c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21">
        <f>SUM(CR62:CR63)</f>
        <v>0</v>
      </c>
      <c r="CS61" s="121">
        <f>SUM(CS62:CS63)</f>
        <v>0</v>
      </c>
      <c r="CT61" s="199">
        <f>SUM(CT62:DF63)</f>
        <v>0</v>
      </c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>
        <f>SUM(DI62:DW63)</f>
        <v>0</v>
      </c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199"/>
      <c r="DV61" s="199"/>
      <c r="DW61" s="199"/>
      <c r="DX61" s="200">
        <f>SUM(DX62:EL63)</f>
        <v>200000</v>
      </c>
      <c r="DY61" s="201"/>
      <c r="DZ61" s="201"/>
      <c r="EA61" s="201"/>
      <c r="EB61" s="201"/>
      <c r="EC61" s="201"/>
      <c r="ED61" s="201"/>
      <c r="EE61" s="201"/>
      <c r="EF61" s="201"/>
      <c r="EG61" s="201"/>
      <c r="EH61" s="201"/>
      <c r="EI61" s="201"/>
      <c r="EJ61" s="201"/>
      <c r="EK61" s="201"/>
      <c r="EL61" s="202"/>
      <c r="EM61" s="200">
        <f>SUM(EM62:FA63)</f>
        <v>0</v>
      </c>
      <c r="EN61" s="201"/>
      <c r="EO61" s="201"/>
      <c r="EP61" s="201"/>
      <c r="EQ61" s="201"/>
      <c r="ER61" s="201"/>
      <c r="ES61" s="201"/>
      <c r="ET61" s="201"/>
      <c r="EU61" s="201"/>
      <c r="EV61" s="201"/>
      <c r="EW61" s="201"/>
      <c r="EX61" s="201"/>
      <c r="EY61" s="201"/>
      <c r="EZ61" s="201"/>
      <c r="FA61" s="202"/>
    </row>
    <row r="62" spans="1:157" s="4" customFormat="1" ht="18.75">
      <c r="A62" s="180" t="s">
        <v>22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3"/>
      <c r="AR62" s="66"/>
      <c r="AS62" s="194">
        <v>244</v>
      </c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81" t="s">
        <v>192</v>
      </c>
      <c r="BK62" s="181">
        <f t="shared" si="1"/>
        <v>200000</v>
      </c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3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78"/>
      <c r="CS62" s="78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>
        <v>200000</v>
      </c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77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9"/>
    </row>
    <row r="63" spans="1:157" s="4" customFormat="1" ht="18.75">
      <c r="A63" s="180" t="s">
        <v>22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3"/>
      <c r="AR63" s="66"/>
      <c r="AS63" s="194">
        <v>244</v>
      </c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81" t="s">
        <v>193</v>
      </c>
      <c r="BK63" s="181">
        <f t="shared" si="1"/>
        <v>0</v>
      </c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3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78"/>
      <c r="CS63" s="78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4"/>
      <c r="DP63" s="184"/>
      <c r="DQ63" s="184"/>
      <c r="DR63" s="184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  <c r="EC63" s="184"/>
      <c r="ED63" s="184"/>
      <c r="EE63" s="184"/>
      <c r="EF63" s="184"/>
      <c r="EG63" s="184"/>
      <c r="EH63" s="184"/>
      <c r="EI63" s="184"/>
      <c r="EJ63" s="184"/>
      <c r="EK63" s="184"/>
      <c r="EL63" s="184"/>
      <c r="EM63" s="177"/>
      <c r="EN63" s="178"/>
      <c r="EO63" s="178"/>
      <c r="EP63" s="178"/>
      <c r="EQ63" s="178"/>
      <c r="ER63" s="178"/>
      <c r="ES63" s="178"/>
      <c r="ET63" s="178"/>
      <c r="EU63" s="178"/>
      <c r="EV63" s="178"/>
      <c r="EW63" s="178"/>
      <c r="EX63" s="178"/>
      <c r="EY63" s="178"/>
      <c r="EZ63" s="178"/>
      <c r="FA63" s="179"/>
    </row>
    <row r="64" spans="1:157" s="4" customFormat="1" ht="19.5" customHeight="1">
      <c r="A64" s="180" t="s">
        <v>23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3"/>
      <c r="AR64" s="63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13">
        <v>340</v>
      </c>
      <c r="BK64" s="181">
        <f t="shared" si="1"/>
        <v>670020</v>
      </c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3"/>
      <c r="CC64" s="195">
        <f>SUM(CC65:CQ70)</f>
        <v>0</v>
      </c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75">
        <f>SUM(CR65:CR70)</f>
        <v>423020</v>
      </c>
      <c r="CS64" s="7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>
        <f>SUM(DX65:EL70)</f>
        <v>247000</v>
      </c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6">
        <f>SUM(EM65:FA70)</f>
        <v>0</v>
      </c>
      <c r="EN64" s="197"/>
      <c r="EO64" s="197"/>
      <c r="EP64" s="197"/>
      <c r="EQ64" s="197"/>
      <c r="ER64" s="197"/>
      <c r="ES64" s="197"/>
      <c r="ET64" s="197"/>
      <c r="EU64" s="197"/>
      <c r="EV64" s="197"/>
      <c r="EW64" s="197"/>
      <c r="EX64" s="197"/>
      <c r="EY64" s="197"/>
      <c r="EZ64" s="197"/>
      <c r="FA64" s="198"/>
    </row>
    <row r="65" spans="1:157" s="4" customFormat="1" ht="19.5" customHeight="1">
      <c r="A65" s="180" t="s">
        <v>211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3"/>
      <c r="AR65" s="63"/>
      <c r="AS65" s="194">
        <v>244</v>
      </c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14" t="s">
        <v>217</v>
      </c>
      <c r="BK65" s="181">
        <f t="shared" si="1"/>
        <v>3000</v>
      </c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3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78">
        <v>3000</v>
      </c>
      <c r="CS65" s="78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  <c r="DQ65" s="184"/>
      <c r="DR65" s="184"/>
      <c r="DS65" s="184"/>
      <c r="DT65" s="184"/>
      <c r="DU65" s="184"/>
      <c r="DV65" s="184"/>
      <c r="DW65" s="184"/>
      <c r="DX65" s="184"/>
      <c r="DY65" s="184"/>
      <c r="DZ65" s="184"/>
      <c r="EA65" s="184"/>
      <c r="EB65" s="184"/>
      <c r="EC65" s="184"/>
      <c r="ED65" s="184"/>
      <c r="EE65" s="184"/>
      <c r="EF65" s="184"/>
      <c r="EG65" s="184"/>
      <c r="EH65" s="184"/>
      <c r="EI65" s="184"/>
      <c r="EJ65" s="184"/>
      <c r="EK65" s="184"/>
      <c r="EL65" s="184"/>
      <c r="EM65" s="177"/>
      <c r="EN65" s="178"/>
      <c r="EO65" s="178"/>
      <c r="EP65" s="178"/>
      <c r="EQ65" s="178"/>
      <c r="ER65" s="178"/>
      <c r="ES65" s="178"/>
      <c r="ET65" s="178"/>
      <c r="EU65" s="178"/>
      <c r="EV65" s="178"/>
      <c r="EW65" s="178"/>
      <c r="EX65" s="178"/>
      <c r="EY65" s="178"/>
      <c r="EZ65" s="178"/>
      <c r="FA65" s="179"/>
    </row>
    <row r="66" spans="1:157" s="4" customFormat="1" ht="19.5" customHeight="1">
      <c r="A66" s="180" t="s">
        <v>212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3"/>
      <c r="AR66" s="63"/>
      <c r="AS66" s="194">
        <v>244</v>
      </c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14" t="s">
        <v>218</v>
      </c>
      <c r="BK66" s="181">
        <f t="shared" si="1"/>
        <v>325620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3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78">
        <v>325620</v>
      </c>
      <c r="CS66" s="78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4"/>
      <c r="DP66" s="184"/>
      <c r="DQ66" s="184"/>
      <c r="DR66" s="184"/>
      <c r="DS66" s="184"/>
      <c r="DT66" s="184"/>
      <c r="DU66" s="184"/>
      <c r="DV66" s="184"/>
      <c r="DW66" s="184"/>
      <c r="DX66" s="184"/>
      <c r="DY66" s="184"/>
      <c r="DZ66" s="184"/>
      <c r="EA66" s="184"/>
      <c r="EB66" s="184"/>
      <c r="EC66" s="184"/>
      <c r="ED66" s="184"/>
      <c r="EE66" s="184"/>
      <c r="EF66" s="184"/>
      <c r="EG66" s="184"/>
      <c r="EH66" s="184"/>
      <c r="EI66" s="184"/>
      <c r="EJ66" s="184"/>
      <c r="EK66" s="184"/>
      <c r="EL66" s="184"/>
      <c r="EM66" s="177"/>
      <c r="EN66" s="178"/>
      <c r="EO66" s="178"/>
      <c r="EP66" s="178"/>
      <c r="EQ66" s="178"/>
      <c r="ER66" s="178"/>
      <c r="ES66" s="178"/>
      <c r="ET66" s="178"/>
      <c r="EU66" s="178"/>
      <c r="EV66" s="178"/>
      <c r="EW66" s="178"/>
      <c r="EX66" s="178"/>
      <c r="EY66" s="178"/>
      <c r="EZ66" s="178"/>
      <c r="FA66" s="179"/>
    </row>
    <row r="67" spans="1:157" s="4" customFormat="1" ht="19.5" customHeight="1">
      <c r="A67" s="180" t="s">
        <v>213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3"/>
      <c r="AR67" s="63"/>
      <c r="AS67" s="194">
        <v>244</v>
      </c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14" t="s">
        <v>219</v>
      </c>
      <c r="BK67" s="181">
        <f t="shared" si="1"/>
        <v>102800</v>
      </c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3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78">
        <v>22800</v>
      </c>
      <c r="CS67" s="78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4"/>
      <c r="DT67" s="184"/>
      <c r="DU67" s="184"/>
      <c r="DV67" s="184"/>
      <c r="DW67" s="184"/>
      <c r="DX67" s="184">
        <v>80000</v>
      </c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84"/>
      <c r="EL67" s="184"/>
      <c r="EM67" s="177"/>
      <c r="EN67" s="178"/>
      <c r="EO67" s="178"/>
      <c r="EP67" s="178"/>
      <c r="EQ67" s="178"/>
      <c r="ER67" s="178"/>
      <c r="ES67" s="178"/>
      <c r="ET67" s="178"/>
      <c r="EU67" s="178"/>
      <c r="EV67" s="178"/>
      <c r="EW67" s="178"/>
      <c r="EX67" s="178"/>
      <c r="EY67" s="178"/>
      <c r="EZ67" s="178"/>
      <c r="FA67" s="179"/>
    </row>
    <row r="68" spans="1:157" s="4" customFormat="1" ht="19.5" customHeight="1">
      <c r="A68" s="180" t="s">
        <v>214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3"/>
      <c r="AR68" s="63"/>
      <c r="AS68" s="194">
        <v>244</v>
      </c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14" t="s">
        <v>220</v>
      </c>
      <c r="BK68" s="181">
        <f t="shared" si="1"/>
        <v>88000</v>
      </c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3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78">
        <v>8000</v>
      </c>
      <c r="CS68" s="78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  <c r="DQ68" s="184"/>
      <c r="DR68" s="184"/>
      <c r="DS68" s="184"/>
      <c r="DT68" s="184"/>
      <c r="DU68" s="184"/>
      <c r="DV68" s="184"/>
      <c r="DW68" s="184"/>
      <c r="DX68" s="184">
        <v>80000</v>
      </c>
      <c r="DY68" s="184"/>
      <c r="DZ68" s="184"/>
      <c r="EA68" s="184"/>
      <c r="EB68" s="184"/>
      <c r="EC68" s="184"/>
      <c r="ED68" s="184"/>
      <c r="EE68" s="184"/>
      <c r="EF68" s="184"/>
      <c r="EG68" s="184"/>
      <c r="EH68" s="184"/>
      <c r="EI68" s="184"/>
      <c r="EJ68" s="184"/>
      <c r="EK68" s="184"/>
      <c r="EL68" s="184"/>
      <c r="EM68" s="177"/>
      <c r="EN68" s="178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8"/>
      <c r="EZ68" s="178"/>
      <c r="FA68" s="179"/>
    </row>
    <row r="69" spans="1:157" s="4" customFormat="1" ht="19.5" customHeight="1">
      <c r="A69" s="180" t="s">
        <v>215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3"/>
      <c r="AR69" s="66"/>
      <c r="AS69" s="194">
        <v>244</v>
      </c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14" t="s">
        <v>222</v>
      </c>
      <c r="BK69" s="181">
        <f t="shared" si="1"/>
        <v>150600</v>
      </c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3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78">
        <v>63600</v>
      </c>
      <c r="CS69" s="78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184"/>
      <c r="DK69" s="184"/>
      <c r="DL69" s="184"/>
      <c r="DM69" s="184"/>
      <c r="DN69" s="184"/>
      <c r="DO69" s="184"/>
      <c r="DP69" s="184"/>
      <c r="DQ69" s="184"/>
      <c r="DR69" s="184"/>
      <c r="DS69" s="184"/>
      <c r="DT69" s="184"/>
      <c r="DU69" s="184"/>
      <c r="DV69" s="184"/>
      <c r="DW69" s="184"/>
      <c r="DX69" s="184">
        <v>87000</v>
      </c>
      <c r="DY69" s="184"/>
      <c r="DZ69" s="184"/>
      <c r="EA69" s="184"/>
      <c r="EB69" s="184"/>
      <c r="EC69" s="184"/>
      <c r="ED69" s="184"/>
      <c r="EE69" s="184"/>
      <c r="EF69" s="184"/>
      <c r="EG69" s="184"/>
      <c r="EH69" s="184"/>
      <c r="EI69" s="184"/>
      <c r="EJ69" s="184"/>
      <c r="EK69" s="184"/>
      <c r="EL69" s="184"/>
      <c r="EM69" s="177"/>
      <c r="EN69" s="178"/>
      <c r="EO69" s="178"/>
      <c r="EP69" s="178"/>
      <c r="EQ69" s="178"/>
      <c r="ER69" s="178"/>
      <c r="ES69" s="178"/>
      <c r="ET69" s="178"/>
      <c r="EU69" s="178"/>
      <c r="EV69" s="178"/>
      <c r="EW69" s="178"/>
      <c r="EX69" s="178"/>
      <c r="EY69" s="178"/>
      <c r="EZ69" s="178"/>
      <c r="FA69" s="179"/>
    </row>
    <row r="70" spans="1:157" s="4" customFormat="1" ht="19.5" customHeight="1">
      <c r="A70" s="180" t="s">
        <v>216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3"/>
      <c r="AR70" s="63"/>
      <c r="AS70" s="194">
        <v>244</v>
      </c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14" t="s">
        <v>221</v>
      </c>
      <c r="BK70" s="181">
        <f t="shared" si="1"/>
        <v>0</v>
      </c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3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78"/>
      <c r="CS70" s="78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184"/>
      <c r="DH70" s="184"/>
      <c r="DI70" s="184"/>
      <c r="DJ70" s="184"/>
      <c r="DK70" s="184"/>
      <c r="DL70" s="184"/>
      <c r="DM70" s="184"/>
      <c r="DN70" s="184"/>
      <c r="DO70" s="184"/>
      <c r="DP70" s="184"/>
      <c r="DQ70" s="184"/>
      <c r="DR70" s="184"/>
      <c r="DS70" s="184"/>
      <c r="DT70" s="184"/>
      <c r="DU70" s="184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84"/>
      <c r="EG70" s="184"/>
      <c r="EH70" s="184"/>
      <c r="EI70" s="184"/>
      <c r="EJ70" s="184"/>
      <c r="EK70" s="184"/>
      <c r="EL70" s="184"/>
      <c r="EM70" s="177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9"/>
    </row>
    <row r="71" spans="1:157" s="4" customFormat="1" ht="19.5" customHeight="1">
      <c r="A71" s="180" t="s">
        <v>16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3"/>
      <c r="AR71" s="63"/>
      <c r="AS71" s="191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3"/>
      <c r="BG71" s="113"/>
      <c r="BH71" s="113"/>
      <c r="BI71" s="113"/>
      <c r="BJ71" s="113">
        <v>266</v>
      </c>
      <c r="BK71" s="181">
        <f t="shared" si="1"/>
        <v>11400</v>
      </c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3"/>
      <c r="CC71" s="177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9"/>
      <c r="CR71" s="78">
        <v>11400</v>
      </c>
      <c r="CS71" s="78"/>
      <c r="CT71" s="177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9"/>
      <c r="DF71" s="78"/>
      <c r="DG71" s="78"/>
      <c r="DH71" s="78"/>
      <c r="DI71" s="177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8"/>
      <c r="DV71" s="85"/>
      <c r="DW71" s="78"/>
      <c r="DX71" s="177"/>
      <c r="DY71" s="178"/>
      <c r="DZ71" s="178"/>
      <c r="EA71" s="178"/>
      <c r="EB71" s="178"/>
      <c r="EC71" s="178"/>
      <c r="ED71" s="178"/>
      <c r="EE71" s="178"/>
      <c r="EF71" s="178"/>
      <c r="EG71" s="178"/>
      <c r="EH71" s="178"/>
      <c r="EI71" s="178"/>
      <c r="EJ71" s="178"/>
      <c r="EK71" s="178"/>
      <c r="EL71" s="179"/>
      <c r="EM71" s="177"/>
      <c r="EN71" s="178"/>
      <c r="EO71" s="178"/>
      <c r="EP71" s="178"/>
      <c r="EQ71" s="178"/>
      <c r="ER71" s="178"/>
      <c r="ES71" s="178"/>
      <c r="ET71" s="178"/>
      <c r="EU71" s="178"/>
      <c r="EV71" s="178"/>
      <c r="EW71" s="178"/>
      <c r="EX71" s="178"/>
      <c r="EY71" s="178"/>
      <c r="EZ71" s="178"/>
      <c r="FA71" s="179"/>
    </row>
    <row r="72" spans="1:157" s="4" customFormat="1" ht="19.5" customHeight="1">
      <c r="A72" s="180" t="s">
        <v>194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3"/>
      <c r="AR72" s="63"/>
      <c r="AS72" s="191">
        <v>111</v>
      </c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3"/>
      <c r="BG72" s="113"/>
      <c r="BH72" s="113"/>
      <c r="BI72" s="113"/>
      <c r="BJ72" s="81" t="s">
        <v>199</v>
      </c>
      <c r="BK72" s="181">
        <f t="shared" si="1"/>
        <v>2400</v>
      </c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3"/>
      <c r="CC72" s="177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9"/>
      <c r="CR72" s="78">
        <v>2400</v>
      </c>
      <c r="CS72" s="78"/>
      <c r="CT72" s="177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9"/>
      <c r="DF72" s="78"/>
      <c r="DG72" s="78"/>
      <c r="DH72" s="78"/>
      <c r="DI72" s="177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9"/>
      <c r="DW72" s="78"/>
      <c r="DX72" s="177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9"/>
      <c r="EM72" s="177"/>
      <c r="EN72" s="178"/>
      <c r="EO72" s="178"/>
      <c r="EP72" s="178"/>
      <c r="EQ72" s="178"/>
      <c r="ER72" s="178"/>
      <c r="ES72" s="178"/>
      <c r="ET72" s="178"/>
      <c r="EU72" s="178"/>
      <c r="EV72" s="178"/>
      <c r="EW72" s="178"/>
      <c r="EX72" s="178"/>
      <c r="EY72" s="178"/>
      <c r="EZ72" s="178"/>
      <c r="FA72" s="179"/>
    </row>
    <row r="73" spans="1:157" s="4" customFormat="1" ht="19.5" customHeight="1">
      <c r="A73" s="180" t="s">
        <v>195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3"/>
      <c r="AR73" s="63"/>
      <c r="AS73" s="191">
        <v>111</v>
      </c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3"/>
      <c r="BG73" s="113"/>
      <c r="BH73" s="113"/>
      <c r="BI73" s="113"/>
      <c r="BJ73" s="81" t="s">
        <v>199</v>
      </c>
      <c r="BK73" s="181">
        <f t="shared" si="1"/>
        <v>9000</v>
      </c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3"/>
      <c r="CC73" s="177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9"/>
      <c r="CR73" s="78">
        <v>9000</v>
      </c>
      <c r="CS73" s="78"/>
      <c r="CT73" s="177"/>
      <c r="CU73" s="178"/>
      <c r="CV73" s="178"/>
      <c r="CW73" s="178"/>
      <c r="CX73" s="178"/>
      <c r="CY73" s="178"/>
      <c r="CZ73" s="178"/>
      <c r="DA73" s="178"/>
      <c r="DB73" s="179"/>
      <c r="DC73" s="78"/>
      <c r="DD73" s="78"/>
      <c r="DE73" s="177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9"/>
      <c r="DV73" s="177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9"/>
      <c r="EM73" s="177"/>
      <c r="EN73" s="178"/>
      <c r="EO73" s="178"/>
      <c r="EP73" s="178"/>
      <c r="EQ73" s="178"/>
      <c r="ER73" s="178"/>
      <c r="ES73" s="178"/>
      <c r="ET73" s="178"/>
      <c r="EU73" s="178"/>
      <c r="EV73" s="178"/>
      <c r="EW73" s="178"/>
      <c r="EX73" s="178"/>
      <c r="EY73" s="178"/>
      <c r="EZ73" s="178"/>
      <c r="FA73" s="179"/>
    </row>
    <row r="74" spans="1:157" s="4" customFormat="1" ht="37.5" customHeight="1">
      <c r="A74" s="180" t="s">
        <v>43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3"/>
      <c r="AR74" s="60">
        <v>300</v>
      </c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81"/>
      <c r="BK74" s="181">
        <f t="shared" si="1"/>
        <v>0</v>
      </c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3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78"/>
      <c r="CS74" s="78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4"/>
      <c r="DI74" s="184"/>
      <c r="DJ74" s="184"/>
      <c r="DK74" s="184"/>
      <c r="DL74" s="184"/>
      <c r="DM74" s="184"/>
      <c r="DN74" s="184"/>
      <c r="DO74" s="184"/>
      <c r="DP74" s="184"/>
      <c r="DQ74" s="184"/>
      <c r="DR74" s="184"/>
      <c r="DS74" s="184"/>
      <c r="DT74" s="184"/>
      <c r="DU74" s="184"/>
      <c r="DV74" s="184"/>
      <c r="DW74" s="184"/>
      <c r="DX74" s="184"/>
      <c r="DY74" s="184"/>
      <c r="DZ74" s="184"/>
      <c r="EA74" s="184"/>
      <c r="EB74" s="184"/>
      <c r="EC74" s="184"/>
      <c r="ED74" s="184"/>
      <c r="EE74" s="184"/>
      <c r="EF74" s="184"/>
      <c r="EG74" s="184"/>
      <c r="EH74" s="184"/>
      <c r="EI74" s="184"/>
      <c r="EJ74" s="184"/>
      <c r="EK74" s="184"/>
      <c r="EL74" s="184"/>
      <c r="EM74" s="177"/>
      <c r="EN74" s="178"/>
      <c r="EO74" s="178"/>
      <c r="EP74" s="178"/>
      <c r="EQ74" s="178"/>
      <c r="ER74" s="178"/>
      <c r="ES74" s="178"/>
      <c r="ET74" s="178"/>
      <c r="EU74" s="178"/>
      <c r="EV74" s="178"/>
      <c r="EW74" s="178"/>
      <c r="EX74" s="178"/>
      <c r="EY74" s="178"/>
      <c r="EZ74" s="178"/>
      <c r="FA74" s="179"/>
    </row>
    <row r="75" spans="1:157" s="4" customFormat="1" ht="15" customHeight="1">
      <c r="A75" s="188" t="s">
        <v>1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90"/>
      <c r="AR75" s="63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185"/>
      <c r="BF75" s="185"/>
      <c r="BG75" s="185"/>
      <c r="BH75" s="185"/>
      <c r="BI75" s="185"/>
      <c r="BJ75" s="81"/>
      <c r="BK75" s="259"/>
      <c r="BL75" s="260"/>
      <c r="BM75" s="260"/>
      <c r="BN75" s="260"/>
      <c r="BO75" s="260"/>
      <c r="BP75" s="260"/>
      <c r="BQ75" s="260"/>
      <c r="BR75" s="260"/>
      <c r="BS75" s="260"/>
      <c r="BT75" s="260"/>
      <c r="BU75" s="260"/>
      <c r="BV75" s="260"/>
      <c r="BW75" s="260"/>
      <c r="BX75" s="260"/>
      <c r="BY75" s="260"/>
      <c r="BZ75" s="260"/>
      <c r="CA75" s="260"/>
      <c r="CB75" s="261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78"/>
      <c r="CS75" s="78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4"/>
      <c r="DE75" s="184"/>
      <c r="DF75" s="184"/>
      <c r="DG75" s="184"/>
      <c r="DH75" s="184"/>
      <c r="DI75" s="184"/>
      <c r="DJ75" s="184"/>
      <c r="DK75" s="184"/>
      <c r="DL75" s="184"/>
      <c r="DM75" s="184"/>
      <c r="DN75" s="184"/>
      <c r="DO75" s="184"/>
      <c r="DP75" s="184"/>
      <c r="DQ75" s="184"/>
      <c r="DR75" s="184"/>
      <c r="DS75" s="184"/>
      <c r="DT75" s="184"/>
      <c r="DU75" s="184"/>
      <c r="DV75" s="184"/>
      <c r="DW75" s="184"/>
      <c r="DX75" s="186"/>
      <c r="DY75" s="186"/>
      <c r="DZ75" s="186"/>
      <c r="EA75" s="186"/>
      <c r="EB75" s="186"/>
      <c r="EC75" s="186"/>
      <c r="ED75" s="186"/>
      <c r="EE75" s="186"/>
      <c r="EF75" s="186"/>
      <c r="EG75" s="186"/>
      <c r="EH75" s="186"/>
      <c r="EI75" s="186"/>
      <c r="EJ75" s="186"/>
      <c r="EK75" s="186"/>
      <c r="EL75" s="186"/>
      <c r="EM75" s="186"/>
      <c r="EN75" s="186"/>
      <c r="EO75" s="186"/>
      <c r="EP75" s="186"/>
      <c r="EQ75" s="186"/>
      <c r="ER75" s="186"/>
      <c r="ES75" s="186"/>
      <c r="ET75" s="186"/>
      <c r="EU75" s="186"/>
      <c r="EV75" s="186"/>
      <c r="EW75" s="186"/>
      <c r="EX75" s="186"/>
      <c r="EY75" s="186"/>
      <c r="EZ75" s="186"/>
      <c r="FA75" s="186"/>
    </row>
    <row r="76" spans="1:157" s="4" customFormat="1" ht="18.75">
      <c r="A76" s="180" t="s">
        <v>80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3"/>
      <c r="AR76" s="60">
        <v>310</v>
      </c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81"/>
      <c r="BK76" s="181">
        <f t="shared" si="1"/>
        <v>0</v>
      </c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3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78"/>
      <c r="CS76" s="78"/>
      <c r="CT76" s="184"/>
      <c r="CU76" s="184"/>
      <c r="CV76" s="184"/>
      <c r="CW76" s="184"/>
      <c r="CX76" s="184"/>
      <c r="CY76" s="184"/>
      <c r="CZ76" s="184"/>
      <c r="DA76" s="184"/>
      <c r="DB76" s="184"/>
      <c r="DC76" s="184"/>
      <c r="DD76" s="184"/>
      <c r="DE76" s="184"/>
      <c r="DF76" s="184"/>
      <c r="DG76" s="184"/>
      <c r="DH76" s="184"/>
      <c r="DI76" s="184"/>
      <c r="DJ76" s="184"/>
      <c r="DK76" s="184"/>
      <c r="DL76" s="184"/>
      <c r="DM76" s="184"/>
      <c r="DN76" s="184"/>
      <c r="DO76" s="184"/>
      <c r="DP76" s="184"/>
      <c r="DQ76" s="184"/>
      <c r="DR76" s="184"/>
      <c r="DS76" s="184"/>
      <c r="DT76" s="184"/>
      <c r="DU76" s="184"/>
      <c r="DV76" s="184"/>
      <c r="DW76" s="177"/>
      <c r="DX76" s="184"/>
      <c r="DY76" s="184"/>
      <c r="DZ76" s="184"/>
      <c r="EA76" s="184"/>
      <c r="EB76" s="184"/>
      <c r="EC76" s="184"/>
      <c r="ED76" s="184"/>
      <c r="EE76" s="184"/>
      <c r="EF76" s="184"/>
      <c r="EG76" s="184"/>
      <c r="EH76" s="184"/>
      <c r="EI76" s="184"/>
      <c r="EJ76" s="184"/>
      <c r="EK76" s="184"/>
      <c r="EL76" s="184"/>
      <c r="EM76" s="184"/>
      <c r="EN76" s="184"/>
      <c r="EO76" s="184"/>
      <c r="EP76" s="184"/>
      <c r="EQ76" s="184"/>
      <c r="ER76" s="184"/>
      <c r="ES76" s="184"/>
      <c r="ET76" s="184"/>
      <c r="EU76" s="184"/>
      <c r="EV76" s="184"/>
      <c r="EW76" s="184"/>
      <c r="EX76" s="184"/>
      <c r="EY76" s="184"/>
      <c r="EZ76" s="184"/>
      <c r="FA76" s="184"/>
    </row>
    <row r="77" spans="1:157" s="4" customFormat="1" ht="18.75">
      <c r="A77" s="180" t="s">
        <v>81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3"/>
      <c r="AR77" s="60">
        <v>320</v>
      </c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81"/>
      <c r="BK77" s="181">
        <f t="shared" si="1"/>
        <v>0</v>
      </c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3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78"/>
      <c r="CS77" s="78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6"/>
      <c r="DJ77" s="186"/>
      <c r="DK77" s="186"/>
      <c r="DL77" s="186"/>
      <c r="DM77" s="186"/>
      <c r="DN77" s="186"/>
      <c r="DO77" s="186"/>
      <c r="DP77" s="186"/>
      <c r="DQ77" s="186"/>
      <c r="DR77" s="186"/>
      <c r="DS77" s="186"/>
      <c r="DT77" s="186"/>
      <c r="DU77" s="186"/>
      <c r="DV77" s="186"/>
      <c r="DW77" s="187"/>
      <c r="DX77" s="184"/>
      <c r="DY77" s="184"/>
      <c r="DZ77" s="184"/>
      <c r="EA77" s="184"/>
      <c r="EB77" s="184"/>
      <c r="EC77" s="184"/>
      <c r="ED77" s="184"/>
      <c r="EE77" s="184"/>
      <c r="EF77" s="184"/>
      <c r="EG77" s="184"/>
      <c r="EH77" s="184"/>
      <c r="EI77" s="184"/>
      <c r="EJ77" s="184"/>
      <c r="EK77" s="184"/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4"/>
      <c r="EX77" s="184"/>
      <c r="EY77" s="184"/>
      <c r="EZ77" s="184"/>
      <c r="FA77" s="184"/>
    </row>
    <row r="78" spans="1:157" s="4" customFormat="1" ht="18.75">
      <c r="A78" s="180" t="s">
        <v>82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3"/>
      <c r="AR78" s="60">
        <v>400</v>
      </c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5"/>
      <c r="BH78" s="185"/>
      <c r="BI78" s="185"/>
      <c r="BJ78" s="81"/>
      <c r="BK78" s="181">
        <f t="shared" si="1"/>
        <v>0</v>
      </c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3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84"/>
      <c r="CN78" s="184"/>
      <c r="CO78" s="184"/>
      <c r="CP78" s="184"/>
      <c r="CQ78" s="184"/>
      <c r="CR78" s="78"/>
      <c r="CS78" s="78"/>
      <c r="CT78" s="184"/>
      <c r="CU78" s="184"/>
      <c r="CV78" s="184"/>
      <c r="CW78" s="184"/>
      <c r="CX78" s="184"/>
      <c r="CY78" s="184"/>
      <c r="CZ78" s="184"/>
      <c r="DA78" s="184"/>
      <c r="DB78" s="184"/>
      <c r="DC78" s="184"/>
      <c r="DD78" s="184"/>
      <c r="DE78" s="184"/>
      <c r="DF78" s="184"/>
      <c r="DG78" s="184"/>
      <c r="DH78" s="177"/>
      <c r="DI78" s="184"/>
      <c r="DJ78" s="184"/>
      <c r="DK78" s="184"/>
      <c r="DL78" s="184"/>
      <c r="DM78" s="184"/>
      <c r="DN78" s="184"/>
      <c r="DO78" s="184"/>
      <c r="DP78" s="184"/>
      <c r="DQ78" s="184"/>
      <c r="DR78" s="184"/>
      <c r="DS78" s="184"/>
      <c r="DT78" s="184"/>
      <c r="DU78" s="184"/>
      <c r="DV78" s="184"/>
      <c r="DW78" s="184"/>
      <c r="DX78" s="177"/>
      <c r="DY78" s="178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9"/>
      <c r="EM78" s="177"/>
      <c r="EN78" s="178"/>
      <c r="EO78" s="178"/>
      <c r="EP78" s="178"/>
      <c r="EQ78" s="178"/>
      <c r="ER78" s="178"/>
      <c r="ES78" s="178"/>
      <c r="ET78" s="178"/>
      <c r="EU78" s="178"/>
      <c r="EV78" s="178"/>
      <c r="EW78" s="178"/>
      <c r="EX78" s="178"/>
      <c r="EY78" s="178"/>
      <c r="EZ78" s="178"/>
      <c r="FA78" s="179"/>
    </row>
    <row r="79" spans="1:157" s="4" customFormat="1" ht="18.75">
      <c r="A79" s="180" t="s">
        <v>1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3"/>
      <c r="AR79" s="63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81"/>
      <c r="BK79" s="259"/>
      <c r="BL79" s="260"/>
      <c r="BM79" s="260"/>
      <c r="BN79" s="260"/>
      <c r="BO79" s="260"/>
      <c r="BP79" s="260"/>
      <c r="BQ79" s="260"/>
      <c r="BR79" s="260"/>
      <c r="BS79" s="260"/>
      <c r="BT79" s="260"/>
      <c r="BU79" s="260"/>
      <c r="BV79" s="260"/>
      <c r="BW79" s="260"/>
      <c r="BX79" s="260"/>
      <c r="BY79" s="260"/>
      <c r="BZ79" s="260"/>
      <c r="CA79" s="260"/>
      <c r="CB79" s="261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78"/>
      <c r="CS79" s="78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4"/>
      <c r="DE79" s="184"/>
      <c r="DF79" s="184"/>
      <c r="DG79" s="184"/>
      <c r="DH79" s="177"/>
      <c r="DI79" s="184"/>
      <c r="DJ79" s="184"/>
      <c r="DK79" s="184"/>
      <c r="DL79" s="184"/>
      <c r="DM79" s="184"/>
      <c r="DN79" s="184"/>
      <c r="DO79" s="184"/>
      <c r="DP79" s="184"/>
      <c r="DQ79" s="184"/>
      <c r="DR79" s="184"/>
      <c r="DS79" s="184"/>
      <c r="DT79" s="184"/>
      <c r="DU79" s="184"/>
      <c r="DV79" s="184"/>
      <c r="DW79" s="184"/>
      <c r="DX79" s="184"/>
      <c r="DY79" s="184"/>
      <c r="DZ79" s="184"/>
      <c r="EA79" s="184"/>
      <c r="EB79" s="184"/>
      <c r="EC79" s="184"/>
      <c r="ED79" s="184"/>
      <c r="EE79" s="184"/>
      <c r="EF79" s="184"/>
      <c r="EG79" s="184"/>
      <c r="EH79" s="184"/>
      <c r="EI79" s="184"/>
      <c r="EJ79" s="184"/>
      <c r="EK79" s="184"/>
      <c r="EL79" s="184"/>
      <c r="EM79" s="184"/>
      <c r="EN79" s="184"/>
      <c r="EO79" s="184"/>
      <c r="EP79" s="184"/>
      <c r="EQ79" s="184"/>
      <c r="ER79" s="184"/>
      <c r="ES79" s="184"/>
      <c r="ET79" s="184"/>
      <c r="EU79" s="184"/>
      <c r="EV79" s="184"/>
      <c r="EW79" s="184"/>
      <c r="EX79" s="184"/>
      <c r="EY79" s="184"/>
      <c r="EZ79" s="184"/>
      <c r="FA79" s="184"/>
    </row>
    <row r="80" spans="1:157" s="4" customFormat="1" ht="18.75">
      <c r="A80" s="180" t="s">
        <v>83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3"/>
      <c r="AR80" s="60">
        <v>410</v>
      </c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  <c r="BE80" s="185"/>
      <c r="BF80" s="185"/>
      <c r="BG80" s="185"/>
      <c r="BH80" s="185"/>
      <c r="BI80" s="185"/>
      <c r="BJ80" s="81"/>
      <c r="BK80" s="181">
        <f t="shared" si="1"/>
        <v>0</v>
      </c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3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84"/>
      <c r="CN80" s="184"/>
      <c r="CO80" s="184"/>
      <c r="CP80" s="184"/>
      <c r="CQ80" s="184"/>
      <c r="CR80" s="78"/>
      <c r="CS80" s="78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4"/>
      <c r="DE80" s="184"/>
      <c r="DF80" s="184"/>
      <c r="DG80" s="184"/>
      <c r="DH80" s="184"/>
      <c r="DI80" s="184"/>
      <c r="DJ80" s="184"/>
      <c r="DK80" s="184"/>
      <c r="DL80" s="184"/>
      <c r="DM80" s="184"/>
      <c r="DN80" s="184"/>
      <c r="DO80" s="184"/>
      <c r="DP80" s="184"/>
      <c r="DQ80" s="184"/>
      <c r="DR80" s="184"/>
      <c r="DS80" s="184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  <c r="EG80" s="184"/>
      <c r="EH80" s="184"/>
      <c r="EI80" s="184"/>
      <c r="EJ80" s="184"/>
      <c r="EK80" s="184"/>
      <c r="EL80" s="184"/>
      <c r="EM80" s="184"/>
      <c r="EN80" s="184"/>
      <c r="EO80" s="184"/>
      <c r="EP80" s="184"/>
      <c r="EQ80" s="184"/>
      <c r="ER80" s="184"/>
      <c r="ES80" s="184"/>
      <c r="ET80" s="184"/>
      <c r="EU80" s="184"/>
      <c r="EV80" s="184"/>
      <c r="EW80" s="184"/>
      <c r="EX80" s="184"/>
      <c r="EY80" s="184"/>
      <c r="EZ80" s="184"/>
      <c r="FA80" s="184"/>
    </row>
    <row r="81" spans="1:157" s="4" customFormat="1" ht="18.75">
      <c r="A81" s="180" t="s">
        <v>84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3"/>
      <c r="AR81" s="60">
        <v>420</v>
      </c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185"/>
      <c r="BF81" s="185"/>
      <c r="BG81" s="185"/>
      <c r="BH81" s="185"/>
      <c r="BI81" s="185"/>
      <c r="BJ81" s="81"/>
      <c r="BK81" s="181">
        <f t="shared" si="1"/>
        <v>0</v>
      </c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3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/>
      <c r="CO81" s="184"/>
      <c r="CP81" s="184"/>
      <c r="CQ81" s="184"/>
      <c r="CR81" s="78"/>
      <c r="CS81" s="78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4"/>
      <c r="DE81" s="184"/>
      <c r="DF81" s="184"/>
      <c r="DG81" s="184"/>
      <c r="DH81" s="184"/>
      <c r="DI81" s="184"/>
      <c r="DJ81" s="184"/>
      <c r="DK81" s="184"/>
      <c r="DL81" s="184"/>
      <c r="DM81" s="184"/>
      <c r="DN81" s="184"/>
      <c r="DO81" s="184"/>
      <c r="DP81" s="184"/>
      <c r="DQ81" s="184"/>
      <c r="DR81" s="184"/>
      <c r="DS81" s="184"/>
      <c r="DT81" s="184"/>
      <c r="DU81" s="184"/>
      <c r="DV81" s="184"/>
      <c r="DW81" s="184"/>
      <c r="DX81" s="184"/>
      <c r="DY81" s="184"/>
      <c r="DZ81" s="184"/>
      <c r="EA81" s="184"/>
      <c r="EB81" s="184"/>
      <c r="EC81" s="184"/>
      <c r="ED81" s="184"/>
      <c r="EE81" s="184"/>
      <c r="EF81" s="184"/>
      <c r="EG81" s="184"/>
      <c r="EH81" s="184"/>
      <c r="EI81" s="184"/>
      <c r="EJ81" s="184"/>
      <c r="EK81" s="184"/>
      <c r="EL81" s="184"/>
      <c r="EM81" s="184"/>
      <c r="EN81" s="184"/>
      <c r="EO81" s="184"/>
      <c r="EP81" s="184"/>
      <c r="EQ81" s="184"/>
      <c r="ER81" s="184"/>
      <c r="ES81" s="184"/>
      <c r="ET81" s="184"/>
      <c r="EU81" s="184"/>
      <c r="EV81" s="184"/>
      <c r="EW81" s="184"/>
      <c r="EX81" s="184"/>
      <c r="EY81" s="184"/>
      <c r="EZ81" s="184"/>
      <c r="FA81" s="184"/>
    </row>
    <row r="82" spans="1:157" s="4" customFormat="1" ht="18.75">
      <c r="A82" s="180" t="s">
        <v>85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3"/>
      <c r="AR82" s="60">
        <v>500</v>
      </c>
      <c r="AS82" s="177" t="s">
        <v>55</v>
      </c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9"/>
      <c r="BJ82" s="78" t="s">
        <v>55</v>
      </c>
      <c r="BK82" s="181">
        <f t="shared" si="1"/>
        <v>0</v>
      </c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3"/>
      <c r="CC82" s="177"/>
      <c r="CD82" s="178"/>
      <c r="CE82" s="178"/>
      <c r="CF82" s="178"/>
      <c r="CG82" s="178"/>
      <c r="CH82" s="178"/>
      <c r="CI82" s="178"/>
      <c r="CJ82" s="178"/>
      <c r="CK82" s="178"/>
      <c r="CL82" s="178"/>
      <c r="CM82" s="178"/>
      <c r="CN82" s="178"/>
      <c r="CO82" s="178"/>
      <c r="CP82" s="178"/>
      <c r="CQ82" s="179"/>
      <c r="CR82" s="77"/>
      <c r="CS82" s="78"/>
      <c r="CT82" s="178"/>
      <c r="CU82" s="178"/>
      <c r="CV82" s="178"/>
      <c r="CW82" s="178"/>
      <c r="CX82" s="178"/>
      <c r="CY82" s="178"/>
      <c r="CZ82" s="178"/>
      <c r="DA82" s="178"/>
      <c r="DB82" s="178"/>
      <c r="DC82" s="178"/>
      <c r="DD82" s="178"/>
      <c r="DE82" s="178"/>
      <c r="DF82" s="178"/>
      <c r="DG82" s="178"/>
      <c r="DH82" s="179"/>
      <c r="DI82" s="177"/>
      <c r="DJ82" s="178"/>
      <c r="DK82" s="178"/>
      <c r="DL82" s="178"/>
      <c r="DM82" s="178"/>
      <c r="DN82" s="178"/>
      <c r="DO82" s="178"/>
      <c r="DP82" s="178"/>
      <c r="DQ82" s="178"/>
      <c r="DR82" s="178"/>
      <c r="DS82" s="178"/>
      <c r="DT82" s="178"/>
      <c r="DU82" s="178"/>
      <c r="DV82" s="178"/>
      <c r="DW82" s="179"/>
      <c r="DX82" s="177"/>
      <c r="DY82" s="178"/>
      <c r="DZ82" s="178"/>
      <c r="EA82" s="178"/>
      <c r="EB82" s="178"/>
      <c r="EC82" s="178"/>
      <c r="ED82" s="178"/>
      <c r="EE82" s="178"/>
      <c r="EF82" s="178"/>
      <c r="EG82" s="178"/>
      <c r="EH82" s="178"/>
      <c r="EI82" s="178"/>
      <c r="EJ82" s="178"/>
      <c r="EK82" s="178"/>
      <c r="EL82" s="179"/>
      <c r="EM82" s="177"/>
      <c r="EN82" s="178"/>
      <c r="EO82" s="178"/>
      <c r="EP82" s="178"/>
      <c r="EQ82" s="178"/>
      <c r="ER82" s="178"/>
      <c r="ES82" s="178"/>
      <c r="ET82" s="178"/>
      <c r="EU82" s="178"/>
      <c r="EV82" s="178"/>
      <c r="EW82" s="178"/>
      <c r="EX82" s="178"/>
      <c r="EY82" s="178"/>
      <c r="EZ82" s="178"/>
      <c r="FA82" s="179"/>
    </row>
    <row r="83" spans="1:157" s="4" customFormat="1" ht="18.75">
      <c r="A83" s="180" t="s">
        <v>86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3"/>
      <c r="AR83" s="60">
        <v>600</v>
      </c>
      <c r="AS83" s="177" t="s">
        <v>55</v>
      </c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9"/>
      <c r="BJ83" s="78" t="s">
        <v>55</v>
      </c>
      <c r="BK83" s="181">
        <f t="shared" si="1"/>
        <v>0</v>
      </c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3"/>
      <c r="CC83" s="177"/>
      <c r="CD83" s="178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78"/>
      <c r="CQ83" s="179"/>
      <c r="CR83" s="77"/>
      <c r="CS83" s="78"/>
      <c r="CT83" s="178"/>
      <c r="CU83" s="178"/>
      <c r="CV83" s="178"/>
      <c r="CW83" s="178"/>
      <c r="CX83" s="178"/>
      <c r="CY83" s="178"/>
      <c r="CZ83" s="178"/>
      <c r="DA83" s="178"/>
      <c r="DB83" s="178"/>
      <c r="DC83" s="178"/>
      <c r="DD83" s="178"/>
      <c r="DE83" s="178"/>
      <c r="DF83" s="178"/>
      <c r="DG83" s="178"/>
      <c r="DH83" s="179"/>
      <c r="DI83" s="177"/>
      <c r="DJ83" s="178"/>
      <c r="DK83" s="178"/>
      <c r="DL83" s="178"/>
      <c r="DM83" s="178"/>
      <c r="DN83" s="178"/>
      <c r="DO83" s="178"/>
      <c r="DP83" s="178"/>
      <c r="DQ83" s="178"/>
      <c r="DR83" s="178"/>
      <c r="DS83" s="178"/>
      <c r="DT83" s="178"/>
      <c r="DU83" s="178"/>
      <c r="DV83" s="178"/>
      <c r="DW83" s="179"/>
      <c r="DX83" s="177"/>
      <c r="DY83" s="178"/>
      <c r="DZ83" s="178"/>
      <c r="EA83" s="178"/>
      <c r="EB83" s="178"/>
      <c r="EC83" s="178"/>
      <c r="ED83" s="178"/>
      <c r="EE83" s="178"/>
      <c r="EF83" s="178"/>
      <c r="EG83" s="178"/>
      <c r="EH83" s="178"/>
      <c r="EI83" s="178"/>
      <c r="EJ83" s="178"/>
      <c r="EK83" s="178"/>
      <c r="EL83" s="179"/>
      <c r="EM83" s="177"/>
      <c r="EN83" s="178"/>
      <c r="EO83" s="178"/>
      <c r="EP83" s="178"/>
      <c r="EQ83" s="178"/>
      <c r="ER83" s="178"/>
      <c r="ES83" s="178"/>
      <c r="ET83" s="178"/>
      <c r="EU83" s="178"/>
      <c r="EV83" s="178"/>
      <c r="EW83" s="178"/>
      <c r="EX83" s="178"/>
      <c r="EY83" s="178"/>
      <c r="EZ83" s="178"/>
      <c r="FA83" s="179"/>
    </row>
    <row r="84" ht="10.5" customHeight="1"/>
    <row r="85" spans="1:157" ht="39.75" customHeight="1">
      <c r="A85" s="136" t="s">
        <v>94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  <c r="DM85" s="136"/>
      <c r="DN85" s="136"/>
      <c r="DO85" s="136"/>
      <c r="DP85" s="136"/>
      <c r="DQ85" s="136"/>
      <c r="DR85" s="136"/>
      <c r="DS85" s="136"/>
      <c r="DT85" s="136"/>
      <c r="DU85" s="136"/>
      <c r="DV85" s="136"/>
      <c r="DW85" s="136"/>
      <c r="DX85" s="136"/>
      <c r="DY85" s="136"/>
      <c r="DZ85" s="136"/>
      <c r="EA85" s="136"/>
      <c r="EB85" s="136"/>
      <c r="EC85" s="136"/>
      <c r="ED85" s="136"/>
      <c r="EE85" s="136"/>
      <c r="EF85" s="136"/>
      <c r="EG85" s="136"/>
      <c r="EH85" s="136"/>
      <c r="EI85" s="136"/>
      <c r="EJ85" s="136"/>
      <c r="EK85" s="136"/>
      <c r="EL85" s="136"/>
      <c r="EM85" s="136"/>
      <c r="EN85" s="136"/>
      <c r="EO85" s="136"/>
      <c r="EP85" s="136"/>
      <c r="EQ85" s="136"/>
      <c r="ER85" s="136"/>
      <c r="ES85" s="136"/>
      <c r="ET85" s="136"/>
      <c r="EU85" s="136"/>
      <c r="EV85" s="136"/>
      <c r="EW85" s="136"/>
      <c r="EX85" s="136"/>
      <c r="EY85" s="136"/>
      <c r="EZ85" s="136"/>
      <c r="FA85" s="136"/>
    </row>
    <row r="86" spans="1:157" ht="18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67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</row>
    <row r="87" spans="1:157" ht="37.5" customHeight="1">
      <c r="A87" s="136" t="s">
        <v>87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6"/>
      <c r="DT87" s="136"/>
      <c r="DU87" s="136"/>
      <c r="DV87" s="136"/>
      <c r="DW87" s="136"/>
      <c r="DX87" s="136"/>
      <c r="DY87" s="136"/>
      <c r="DZ87" s="136"/>
      <c r="EA87" s="136"/>
      <c r="EB87" s="136"/>
      <c r="EC87" s="136"/>
      <c r="ED87" s="136"/>
      <c r="EE87" s="136"/>
      <c r="EF87" s="136"/>
      <c r="EG87" s="136"/>
      <c r="EH87" s="136"/>
      <c r="EI87" s="136"/>
      <c r="EJ87" s="136"/>
      <c r="EK87" s="136"/>
      <c r="EL87" s="136"/>
      <c r="EM87" s="136"/>
      <c r="EN87" s="136"/>
      <c r="EO87" s="136"/>
      <c r="EP87" s="136"/>
      <c r="EQ87" s="136"/>
      <c r="ER87" s="136"/>
      <c r="ES87" s="136"/>
      <c r="ET87" s="136"/>
      <c r="EU87" s="136"/>
      <c r="EV87" s="136"/>
      <c r="EW87" s="136"/>
      <c r="EX87" s="136"/>
      <c r="EY87" s="136"/>
      <c r="EZ87" s="136"/>
      <c r="FA87" s="136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7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57.75" customHeight="1">
      <c r="A89" s="136" t="s">
        <v>95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6"/>
      <c r="EU89" s="136"/>
      <c r="EV89" s="136"/>
      <c r="EW89" s="136"/>
      <c r="EX89" s="136"/>
      <c r="EY89" s="136"/>
      <c r="EZ89" s="136"/>
      <c r="FA89" s="136"/>
    </row>
  </sheetData>
  <sheetProtection/>
  <mergeCells count="612">
    <mergeCell ref="CT72:DE72"/>
    <mergeCell ref="BK65:CB65"/>
    <mergeCell ref="BK66:CB66"/>
    <mergeCell ref="BK67:CB67"/>
    <mergeCell ref="BK68:CB68"/>
    <mergeCell ref="BK69:CB69"/>
    <mergeCell ref="BK70:CB70"/>
    <mergeCell ref="CT65:DH65"/>
    <mergeCell ref="CT66:DH66"/>
    <mergeCell ref="CT67:DH67"/>
    <mergeCell ref="EM65:FA65"/>
    <mergeCell ref="EM66:FA66"/>
    <mergeCell ref="EM67:FA67"/>
    <mergeCell ref="EM68:FA68"/>
    <mergeCell ref="EM69:FA69"/>
    <mergeCell ref="EM70:FA70"/>
    <mergeCell ref="DX65:EL65"/>
    <mergeCell ref="DX66:EL66"/>
    <mergeCell ref="DX67:EL67"/>
    <mergeCell ref="DX68:EL68"/>
    <mergeCell ref="DX69:EL69"/>
    <mergeCell ref="DX70:EL70"/>
    <mergeCell ref="DI66:DW66"/>
    <mergeCell ref="DI67:DW67"/>
    <mergeCell ref="CC65:CQ65"/>
    <mergeCell ref="CC66:CQ66"/>
    <mergeCell ref="CC67:CQ67"/>
    <mergeCell ref="CC70:CQ70"/>
    <mergeCell ref="DI68:DW68"/>
    <mergeCell ref="DI69:DW69"/>
    <mergeCell ref="DI70:DW70"/>
    <mergeCell ref="DI65:DW65"/>
    <mergeCell ref="AS68:BI68"/>
    <mergeCell ref="AS69:BI69"/>
    <mergeCell ref="CT71:DE71"/>
    <mergeCell ref="AS71:BF71"/>
    <mergeCell ref="BK71:CB71"/>
    <mergeCell ref="CC71:CQ71"/>
    <mergeCell ref="CT68:DH68"/>
    <mergeCell ref="CT69:DH69"/>
    <mergeCell ref="CT70:DH70"/>
    <mergeCell ref="AS70:BI70"/>
    <mergeCell ref="A65:AQ65"/>
    <mergeCell ref="A66:AQ66"/>
    <mergeCell ref="A67:AQ67"/>
    <mergeCell ref="A68:AQ68"/>
    <mergeCell ref="A69:AQ69"/>
    <mergeCell ref="A70:AQ70"/>
    <mergeCell ref="AS65:BI65"/>
    <mergeCell ref="AS66:BI66"/>
    <mergeCell ref="AS67:BI67"/>
    <mergeCell ref="CC68:CQ68"/>
    <mergeCell ref="CC69:CQ69"/>
    <mergeCell ref="DX83:EL83"/>
    <mergeCell ref="DI82:DW82"/>
    <mergeCell ref="DX82:EL82"/>
    <mergeCell ref="DX79:EL79"/>
    <mergeCell ref="AS79:BI79"/>
    <mergeCell ref="DX81:EL81"/>
    <mergeCell ref="EM81:FA81"/>
    <mergeCell ref="A82:AQ82"/>
    <mergeCell ref="AS82:BI82"/>
    <mergeCell ref="BK82:CB82"/>
    <mergeCell ref="CC82:CQ82"/>
    <mergeCell ref="CT82:DH82"/>
    <mergeCell ref="A89:FA89"/>
    <mergeCell ref="A83:AQ83"/>
    <mergeCell ref="AS83:BI83"/>
    <mergeCell ref="BK83:CB83"/>
    <mergeCell ref="CC83:CQ83"/>
    <mergeCell ref="CT83:DH83"/>
    <mergeCell ref="DI83:DW83"/>
    <mergeCell ref="EM83:FA83"/>
    <mergeCell ref="A85:FA85"/>
    <mergeCell ref="A87:FA87"/>
    <mergeCell ref="DX80:EL80"/>
    <mergeCell ref="EM80:FA80"/>
    <mergeCell ref="A79:AQ79"/>
    <mergeCell ref="EM82:FA82"/>
    <mergeCell ref="A81:AQ81"/>
    <mergeCell ref="AS81:BI81"/>
    <mergeCell ref="BK81:CB81"/>
    <mergeCell ref="CC81:CQ81"/>
    <mergeCell ref="CT81:DH81"/>
    <mergeCell ref="DI81:DW81"/>
    <mergeCell ref="A80:AQ80"/>
    <mergeCell ref="AS80:BI80"/>
    <mergeCell ref="BK80:CB80"/>
    <mergeCell ref="CC80:CQ80"/>
    <mergeCell ref="CT80:DH80"/>
    <mergeCell ref="DI80:DW80"/>
    <mergeCell ref="BK79:CB79"/>
    <mergeCell ref="CC79:CQ79"/>
    <mergeCell ref="CT79:DH79"/>
    <mergeCell ref="DI79:DW79"/>
    <mergeCell ref="DX77:EL77"/>
    <mergeCell ref="EM77:FA77"/>
    <mergeCell ref="DX78:EL78"/>
    <mergeCell ref="EM78:FA78"/>
    <mergeCell ref="EM79:FA79"/>
    <mergeCell ref="A78:AQ78"/>
    <mergeCell ref="AS78:BI78"/>
    <mergeCell ref="BK78:CB78"/>
    <mergeCell ref="CC78:CQ78"/>
    <mergeCell ref="CT78:DH78"/>
    <mergeCell ref="DI78:DW78"/>
    <mergeCell ref="A77:AQ77"/>
    <mergeCell ref="AS77:BI77"/>
    <mergeCell ref="BK77:CB77"/>
    <mergeCell ref="CC77:CQ77"/>
    <mergeCell ref="CT77:DH77"/>
    <mergeCell ref="DI77:DW77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5:AQ75"/>
    <mergeCell ref="AS75:BI75"/>
    <mergeCell ref="BK75:CB75"/>
    <mergeCell ref="CC75:CQ75"/>
    <mergeCell ref="CT75:DH75"/>
    <mergeCell ref="DI75:DW75"/>
    <mergeCell ref="DV73:EL73"/>
    <mergeCell ref="EM73:FA73"/>
    <mergeCell ref="A74:AQ74"/>
    <mergeCell ref="AS74:BI74"/>
    <mergeCell ref="BK74:CB74"/>
    <mergeCell ref="CC74:CQ74"/>
    <mergeCell ref="CT74:DH74"/>
    <mergeCell ref="DI74:DW74"/>
    <mergeCell ref="DX74:EL74"/>
    <mergeCell ref="EM74:FA74"/>
    <mergeCell ref="A73:AQ73"/>
    <mergeCell ref="AS73:BF73"/>
    <mergeCell ref="BK73:CB73"/>
    <mergeCell ref="CC73:CQ73"/>
    <mergeCell ref="CT73:DB73"/>
    <mergeCell ref="DE73:DU73"/>
    <mergeCell ref="DX71:EL71"/>
    <mergeCell ref="EM71:FA71"/>
    <mergeCell ref="A72:AQ72"/>
    <mergeCell ref="AS72:BF72"/>
    <mergeCell ref="BK72:CB72"/>
    <mergeCell ref="CC72:CQ72"/>
    <mergeCell ref="DI72:DV72"/>
    <mergeCell ref="DX72:EL72"/>
    <mergeCell ref="EM72:FA72"/>
    <mergeCell ref="A71:AQ71"/>
    <mergeCell ref="DI71:DU71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3:AQ63"/>
    <mergeCell ref="AS63:BI63"/>
    <mergeCell ref="BK63:CB63"/>
    <mergeCell ref="CC63:CQ63"/>
    <mergeCell ref="CT63:DH63"/>
    <mergeCell ref="DI63:DW63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1:AQ61"/>
    <mergeCell ref="AS61:BI61"/>
    <mergeCell ref="BK61:CB61"/>
    <mergeCell ref="CC61:CQ61"/>
    <mergeCell ref="CT61:DH61"/>
    <mergeCell ref="DI61:DW61"/>
    <mergeCell ref="DX60:EL60"/>
    <mergeCell ref="EM60:FA60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K36"/>
  <sheetViews>
    <sheetView zoomScale="80" zoomScaleNormal="80" zoomScaleSheetLayoutView="100" workbookViewId="0" topLeftCell="A17">
      <selection activeCell="CI12" sqref="CI12:CV12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10.625" style="29" customWidth="1"/>
    <col min="45" max="61" width="0.875" style="1" customWidth="1"/>
    <col min="62" max="62" width="15.25390625" style="29" customWidth="1"/>
    <col min="63" max="63" width="13.25390625" style="29" customWidth="1"/>
    <col min="64" max="75" width="0.875" style="1" customWidth="1"/>
    <col min="76" max="76" width="7.00390625" style="1" customWidth="1"/>
    <col min="77" max="79" width="0.875" style="1" hidden="1" customWidth="1"/>
    <col min="80" max="84" width="0.875" style="1" customWidth="1"/>
    <col min="85" max="85" width="12.00390625" style="1" customWidth="1"/>
    <col min="86" max="86" width="18.25390625" style="1" customWidth="1"/>
    <col min="87" max="98" width="0.875" style="1" customWidth="1"/>
    <col min="99" max="99" width="6.625" style="1" customWidth="1"/>
    <col min="100" max="100" width="0.875" style="1" hidden="1" customWidth="1"/>
    <col min="101" max="101" width="16.625" style="1" customWidth="1"/>
    <col min="102" max="111" width="0.875" style="1" customWidth="1"/>
    <col min="112" max="112" width="7.6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69" t="s">
        <v>120</v>
      </c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</row>
    <row r="3" spans="1:115" s="3" customFormat="1" ht="27" customHeight="1">
      <c r="A3" s="313" t="s">
        <v>201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13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0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30"/>
      <c r="BK4" s="30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254" t="s">
        <v>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5" t="s">
        <v>47</v>
      </c>
      <c r="AS5" s="254" t="s">
        <v>88</v>
      </c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5" t="s">
        <v>150</v>
      </c>
      <c r="BK5" s="255" t="s">
        <v>136</v>
      </c>
      <c r="BL5" s="314" t="s">
        <v>89</v>
      </c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</row>
    <row r="6" spans="1:115" ht="18" customHeight="1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5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5"/>
      <c r="BK6" s="255"/>
      <c r="BL6" s="273" t="s">
        <v>121</v>
      </c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5"/>
      <c r="CI6" s="256" t="s">
        <v>50</v>
      </c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8"/>
    </row>
    <row r="7" spans="1:115" ht="180.75" customHeight="1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5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5"/>
      <c r="BK7" s="255"/>
      <c r="BL7" s="276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8"/>
      <c r="CI7" s="254" t="s">
        <v>123</v>
      </c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6" t="s">
        <v>124</v>
      </c>
      <c r="DJ7" s="257"/>
      <c r="DK7" s="258"/>
    </row>
    <row r="8" spans="1:115" ht="116.25" customHeight="1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5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5"/>
      <c r="BK8" s="255"/>
      <c r="BL8" s="310" t="s">
        <v>202</v>
      </c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2"/>
      <c r="CB8" s="254" t="s">
        <v>203</v>
      </c>
      <c r="CC8" s="254"/>
      <c r="CD8" s="254"/>
      <c r="CE8" s="254"/>
      <c r="CF8" s="254"/>
      <c r="CG8" s="254"/>
      <c r="CH8" s="254" t="s">
        <v>204</v>
      </c>
      <c r="CI8" s="256" t="s">
        <v>205</v>
      </c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8"/>
      <c r="CW8" s="89" t="s">
        <v>206</v>
      </c>
      <c r="CX8" s="254" t="s">
        <v>207</v>
      </c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89" t="s">
        <v>231</v>
      </c>
      <c r="DJ8" s="89" t="s">
        <v>232</v>
      </c>
      <c r="DK8" s="89" t="s">
        <v>233</v>
      </c>
    </row>
    <row r="9" spans="1:115" ht="4.5" customHeight="1" hidden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5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5"/>
      <c r="BK9" s="255"/>
      <c r="BL9" s="276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8"/>
      <c r="CB9" s="254"/>
      <c r="CC9" s="254"/>
      <c r="CD9" s="254"/>
      <c r="CE9" s="254"/>
      <c r="CF9" s="254"/>
      <c r="CG9" s="254"/>
      <c r="CH9" s="254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</row>
    <row r="10" spans="1:115" ht="15">
      <c r="A10" s="301">
        <v>1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3"/>
      <c r="AR10" s="109">
        <v>2</v>
      </c>
      <c r="AS10" s="301">
        <v>3</v>
      </c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3"/>
      <c r="BJ10" s="109">
        <v>4</v>
      </c>
      <c r="BK10" s="110">
        <v>5</v>
      </c>
      <c r="BL10" s="301">
        <v>6</v>
      </c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3"/>
      <c r="CB10" s="301">
        <v>7</v>
      </c>
      <c r="CC10" s="302"/>
      <c r="CD10" s="302"/>
      <c r="CE10" s="302"/>
      <c r="CF10" s="302"/>
      <c r="CG10" s="303"/>
      <c r="CH10" s="108">
        <v>8</v>
      </c>
      <c r="CI10" s="304">
        <v>9</v>
      </c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6"/>
      <c r="CW10" s="111">
        <v>10</v>
      </c>
      <c r="CX10" s="307">
        <v>11</v>
      </c>
      <c r="CY10" s="308"/>
      <c r="CZ10" s="308"/>
      <c r="DA10" s="308"/>
      <c r="DB10" s="308"/>
      <c r="DC10" s="308"/>
      <c r="DD10" s="308"/>
      <c r="DE10" s="308"/>
      <c r="DF10" s="308"/>
      <c r="DG10" s="308"/>
      <c r="DH10" s="309"/>
      <c r="DI10" s="111">
        <v>12</v>
      </c>
      <c r="DJ10" s="111">
        <v>13</v>
      </c>
      <c r="DK10" s="112">
        <v>14</v>
      </c>
    </row>
    <row r="11" spans="1:115" s="4" customFormat="1" ht="40.5" customHeight="1">
      <c r="A11" s="298" t="s">
        <v>138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300"/>
      <c r="AR11" s="107" t="s">
        <v>90</v>
      </c>
      <c r="AS11" s="284" t="s">
        <v>55</v>
      </c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6"/>
      <c r="BJ11" s="93"/>
      <c r="BK11" s="94"/>
      <c r="BL11" s="294">
        <v>3283890.83</v>
      </c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6"/>
      <c r="CB11" s="294">
        <v>2837249</v>
      </c>
      <c r="CC11" s="295"/>
      <c r="CD11" s="295"/>
      <c r="CE11" s="295"/>
      <c r="CF11" s="295"/>
      <c r="CG11" s="296"/>
      <c r="CH11" s="102">
        <v>2837249</v>
      </c>
      <c r="CI11" s="287">
        <v>3283890.83</v>
      </c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9"/>
      <c r="CW11" s="123">
        <f>CB11</f>
        <v>2837249</v>
      </c>
      <c r="CX11" s="290">
        <f>CH11</f>
        <v>2837249</v>
      </c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104"/>
      <c r="DJ11" s="104"/>
      <c r="DK11" s="103"/>
    </row>
    <row r="12" spans="1:115" s="4" customFormat="1" ht="75.75" customHeight="1">
      <c r="A12" s="291" t="s">
        <v>91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3"/>
      <c r="AR12" s="107" t="s">
        <v>92</v>
      </c>
      <c r="AS12" s="284" t="s">
        <v>55</v>
      </c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6"/>
      <c r="BJ12" s="93"/>
      <c r="BK12" s="94"/>
      <c r="BL12" s="294">
        <v>1094690.11</v>
      </c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6"/>
      <c r="CB12" s="294"/>
      <c r="CC12" s="295"/>
      <c r="CD12" s="295"/>
      <c r="CE12" s="295"/>
      <c r="CF12" s="295"/>
      <c r="CG12" s="296"/>
      <c r="CH12" s="102"/>
      <c r="CI12" s="287">
        <f>BL12</f>
        <v>1094690.11</v>
      </c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9"/>
      <c r="CW12" s="104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104"/>
      <c r="DJ12" s="104"/>
      <c r="DK12" s="104"/>
    </row>
    <row r="13" spans="1:115" s="4" customFormat="1" ht="6.75" customHeight="1">
      <c r="A13" s="291"/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3"/>
      <c r="AR13" s="107"/>
      <c r="AS13" s="284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6"/>
      <c r="BJ13" s="93"/>
      <c r="BK13" s="94"/>
      <c r="BL13" s="294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6"/>
      <c r="CB13" s="294"/>
      <c r="CC13" s="295"/>
      <c r="CD13" s="295"/>
      <c r="CE13" s="295"/>
      <c r="CF13" s="295"/>
      <c r="CG13" s="296"/>
      <c r="CH13" s="102"/>
      <c r="CI13" s="294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6"/>
      <c r="CW13" s="104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104"/>
      <c r="DJ13" s="104"/>
      <c r="DK13" s="103"/>
    </row>
    <row r="14" spans="1:115" s="4" customFormat="1" ht="37.5" customHeight="1">
      <c r="A14" s="281" t="s">
        <v>134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3"/>
      <c r="AR14" s="107" t="s">
        <v>93</v>
      </c>
      <c r="AS14" s="284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6"/>
      <c r="BJ14" s="93"/>
      <c r="BK14" s="94"/>
      <c r="BL14" s="287">
        <v>2189200.72</v>
      </c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9"/>
      <c r="CB14" s="287">
        <f>CB11</f>
        <v>2837249</v>
      </c>
      <c r="CC14" s="288"/>
      <c r="CD14" s="288"/>
      <c r="CE14" s="288"/>
      <c r="CF14" s="288"/>
      <c r="CG14" s="289"/>
      <c r="CH14" s="105">
        <f>CH11</f>
        <v>2837249</v>
      </c>
      <c r="CI14" s="287">
        <v>2189200.72</v>
      </c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9"/>
      <c r="CW14" s="106">
        <f>CB14</f>
        <v>2837249</v>
      </c>
      <c r="CX14" s="290">
        <f>CH14</f>
        <v>2837249</v>
      </c>
      <c r="CY14" s="290"/>
      <c r="CZ14" s="290"/>
      <c r="DA14" s="290"/>
      <c r="DB14" s="290"/>
      <c r="DC14" s="290"/>
      <c r="DD14" s="290"/>
      <c r="DE14" s="290"/>
      <c r="DF14" s="290"/>
      <c r="DG14" s="290"/>
      <c r="DH14" s="290"/>
      <c r="DI14" s="104"/>
      <c r="DJ14" s="104"/>
      <c r="DK14" s="103"/>
    </row>
    <row r="15" spans="1:115" s="4" customFormat="1" ht="16.5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95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96"/>
      <c r="BK15" s="9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8"/>
      <c r="CC15" s="268"/>
      <c r="CD15" s="268"/>
      <c r="CE15" s="268"/>
      <c r="CF15" s="268"/>
      <c r="CG15" s="268"/>
      <c r="CH15" s="9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99"/>
      <c r="CX15" s="269"/>
      <c r="CY15" s="269"/>
      <c r="CZ15" s="269"/>
      <c r="DA15" s="269"/>
      <c r="DB15" s="269"/>
      <c r="DC15" s="269"/>
      <c r="DD15" s="269"/>
      <c r="DE15" s="269"/>
      <c r="DF15" s="269"/>
      <c r="DG15" s="269"/>
      <c r="DH15" s="269"/>
      <c r="DI15" s="100"/>
      <c r="DJ15" s="100"/>
      <c r="DK15" s="100"/>
    </row>
    <row r="16" spans="1:115" s="4" customFormat="1" ht="33.75" customHeight="1">
      <c r="A16" s="270" t="s">
        <v>240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95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96" t="s">
        <v>241</v>
      </c>
      <c r="BK16" s="9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8"/>
      <c r="CC16" s="268"/>
      <c r="CD16" s="268"/>
      <c r="CE16" s="268"/>
      <c r="CF16" s="268"/>
      <c r="CG16" s="268"/>
      <c r="CH16" s="9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99"/>
      <c r="CX16" s="269"/>
      <c r="CY16" s="269"/>
      <c r="CZ16" s="269"/>
      <c r="DA16" s="269"/>
      <c r="DB16" s="269"/>
      <c r="DC16" s="269"/>
      <c r="DD16" s="269"/>
      <c r="DE16" s="269"/>
      <c r="DF16" s="269"/>
      <c r="DG16" s="269"/>
      <c r="DH16" s="269"/>
      <c r="DI16" s="100"/>
      <c r="DJ16" s="100"/>
      <c r="DK16" s="100"/>
    </row>
    <row r="17" spans="1:115" s="4" customFormat="1" ht="16.5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101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97"/>
      <c r="BK17" s="9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8"/>
      <c r="CC17" s="268"/>
      <c r="CD17" s="268"/>
      <c r="CE17" s="268"/>
      <c r="CF17" s="268"/>
      <c r="CG17" s="268"/>
      <c r="CH17" s="9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9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100"/>
      <c r="DJ17" s="100"/>
      <c r="DK17" s="100"/>
    </row>
    <row r="18" spans="1:115" s="4" customFormat="1" ht="24.75" customHeight="1">
      <c r="A18" s="270" t="s">
        <v>182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95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96"/>
      <c r="BK18" s="9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8"/>
      <c r="CC18" s="268"/>
      <c r="CD18" s="268"/>
      <c r="CE18" s="268"/>
      <c r="CF18" s="268"/>
      <c r="CG18" s="268"/>
      <c r="CH18" s="9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9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100"/>
      <c r="DJ18" s="100"/>
      <c r="DK18" s="100"/>
    </row>
    <row r="19" spans="1:115" s="4" customFormat="1" ht="16.5">
      <c r="A19" s="265"/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101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97"/>
      <c r="BK19" s="9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8"/>
      <c r="CC19" s="268"/>
      <c r="CD19" s="268"/>
      <c r="CE19" s="268"/>
      <c r="CF19" s="268"/>
      <c r="CG19" s="268"/>
      <c r="CH19" s="9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9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100"/>
      <c r="DJ19" s="100"/>
      <c r="DK19" s="100"/>
    </row>
    <row r="21" spans="1:115" ht="18.75">
      <c r="A21" s="136" t="s">
        <v>122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</row>
    <row r="22" spans="1:115" ht="18.75" hidden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67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67"/>
      <c r="BK22" s="67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</row>
    <row r="23" spans="1:115" ht="95.25" customHeight="1">
      <c r="A23" s="136" t="s">
        <v>151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</row>
    <row r="24" spans="1:115" ht="2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67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67"/>
      <c r="BK24" s="6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</row>
    <row r="25" spans="1:115" ht="136.5" customHeight="1">
      <c r="A25" s="136" t="s">
        <v>152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</row>
    <row r="26" spans="1:115" ht="4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67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67"/>
      <c r="BK26" s="67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</row>
    <row r="27" spans="1:115" ht="13.5" customHeight="1">
      <c r="A27" s="280" t="s">
        <v>96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/>
      <c r="CX27" s="280"/>
      <c r="CY27" s="280"/>
      <c r="CZ27" s="280"/>
      <c r="DA27" s="280"/>
      <c r="DB27" s="280"/>
      <c r="DC27" s="280"/>
      <c r="DD27" s="280"/>
      <c r="DE27" s="280"/>
      <c r="DF27" s="280"/>
      <c r="DG27" s="280"/>
      <c r="DH27" s="280"/>
      <c r="DI27" s="280"/>
      <c r="DJ27" s="280"/>
      <c r="DK27" s="280"/>
    </row>
    <row r="28" spans="1:115" ht="18.75">
      <c r="A28" s="280" t="s">
        <v>153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</row>
    <row r="29" spans="1:115" ht="18.75">
      <c r="A29" s="279" t="s">
        <v>154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  <c r="DK29" s="279"/>
    </row>
    <row r="30" spans="1:115" ht="18.75">
      <c r="A30" s="279" t="s">
        <v>155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  <c r="DK30" s="279"/>
    </row>
    <row r="31" spans="1:115" ht="18.75">
      <c r="A31" s="279" t="s">
        <v>156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  <c r="DA31" s="279"/>
      <c r="DB31" s="279"/>
      <c r="DC31" s="279"/>
      <c r="DD31" s="279"/>
      <c r="DE31" s="279"/>
      <c r="DF31" s="279"/>
      <c r="DG31" s="279"/>
      <c r="DH31" s="279"/>
      <c r="DI31" s="279"/>
      <c r="DJ31" s="279"/>
      <c r="DK31" s="279"/>
    </row>
    <row r="32" spans="1:115" ht="18.75">
      <c r="A32" s="280" t="s">
        <v>157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</row>
    <row r="33" spans="1:115" ht="18.75">
      <c r="A33" s="280" t="s">
        <v>125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  <c r="CF33" s="280"/>
      <c r="CG33" s="280"/>
      <c r="CH33" s="280"/>
      <c r="CI33" s="280"/>
      <c r="CJ33" s="280"/>
      <c r="CK33" s="280"/>
      <c r="CL33" s="280"/>
      <c r="CM33" s="280"/>
      <c r="CN33" s="280"/>
      <c r="CO33" s="280"/>
      <c r="CP33" s="280"/>
      <c r="CQ33" s="280"/>
      <c r="CR33" s="280"/>
      <c r="CS33" s="280"/>
      <c r="CT33" s="280"/>
      <c r="CU33" s="280"/>
      <c r="CV33" s="280"/>
      <c r="CW33" s="280"/>
      <c r="CX33" s="280"/>
      <c r="CY33" s="280"/>
      <c r="CZ33" s="280"/>
      <c r="DA33" s="280"/>
      <c r="DB33" s="280"/>
      <c r="DC33" s="280"/>
      <c r="DD33" s="280"/>
      <c r="DE33" s="280"/>
      <c r="DF33" s="280"/>
      <c r="DG33" s="280"/>
      <c r="DH33" s="280"/>
      <c r="DI33" s="280"/>
      <c r="DJ33" s="280"/>
      <c r="DK33" s="280"/>
    </row>
    <row r="34" spans="1:115" ht="18.75">
      <c r="A34" s="280" t="s">
        <v>97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0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0"/>
      <c r="CP34" s="280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0"/>
      <c r="DG34" s="280"/>
      <c r="DH34" s="280"/>
      <c r="DI34" s="280"/>
      <c r="DJ34" s="280"/>
      <c r="DK34" s="280"/>
    </row>
    <row r="35" spans="1:115" ht="37.5" customHeight="1">
      <c r="A35" s="272" t="s">
        <v>158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</row>
    <row r="36" spans="1:115" ht="35.25" customHeight="1">
      <c r="A36" s="272" t="s">
        <v>159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</row>
  </sheetData>
  <sheetProtection/>
  <mergeCells count="90"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  <mergeCell ref="DI7:DK7"/>
    <mergeCell ref="BL8:CA9"/>
    <mergeCell ref="CB8:CG9"/>
    <mergeCell ref="CH8:CH9"/>
    <mergeCell ref="CI8:CV8"/>
    <mergeCell ref="CX8:DH8"/>
    <mergeCell ref="A10:AQ10"/>
    <mergeCell ref="AS10:BI10"/>
    <mergeCell ref="BL10:CA10"/>
    <mergeCell ref="CB10:CG10"/>
    <mergeCell ref="CI10:CV10"/>
    <mergeCell ref="CX10:DH10"/>
    <mergeCell ref="A11:AQ11"/>
    <mergeCell ref="AS11:BI11"/>
    <mergeCell ref="BL11:CA11"/>
    <mergeCell ref="CB11:CG11"/>
    <mergeCell ref="CI11:CV11"/>
    <mergeCell ref="CX11:DH11"/>
    <mergeCell ref="A12:AQ12"/>
    <mergeCell ref="AS12:BI12"/>
    <mergeCell ref="BL12:CA12"/>
    <mergeCell ref="CB12:CG12"/>
    <mergeCell ref="CI12:CV12"/>
    <mergeCell ref="CX12:DH12"/>
    <mergeCell ref="A13:AQ13"/>
    <mergeCell ref="AS13:BI13"/>
    <mergeCell ref="BL13:CA13"/>
    <mergeCell ref="CB13:CG13"/>
    <mergeCell ref="CI13:CV13"/>
    <mergeCell ref="CX13:DH13"/>
    <mergeCell ref="A14:AQ14"/>
    <mergeCell ref="AS14:BI14"/>
    <mergeCell ref="BL14:CA14"/>
    <mergeCell ref="CB14:CG14"/>
    <mergeCell ref="CI14:CV14"/>
    <mergeCell ref="CX14:DH14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18:AQ18"/>
    <mergeCell ref="AS18:BI18"/>
    <mergeCell ref="BL18:CA18"/>
    <mergeCell ref="CB18:CG18"/>
    <mergeCell ref="CI18:CV18"/>
    <mergeCell ref="CX18:DH18"/>
    <mergeCell ref="A15:AQ15"/>
    <mergeCell ref="AS15:BI15"/>
    <mergeCell ref="BL15:CA15"/>
    <mergeCell ref="CB15:CG15"/>
    <mergeCell ref="CI15:CV15"/>
    <mergeCell ref="CX15:DH15"/>
    <mergeCell ref="A16:AQ16"/>
    <mergeCell ref="AS16:BI16"/>
    <mergeCell ref="BL16:CA16"/>
    <mergeCell ref="CB16:CG16"/>
    <mergeCell ref="CI16:CV16"/>
    <mergeCell ref="CX16:DH16"/>
    <mergeCell ref="A17:AQ17"/>
    <mergeCell ref="AS17:BI17"/>
    <mergeCell ref="BL17:CA17"/>
    <mergeCell ref="CB17:CG17"/>
    <mergeCell ref="CI17:CV17"/>
    <mergeCell ref="CX17:DH17"/>
  </mergeCells>
  <printOptions horizontalCentered="1"/>
  <pageMargins left="0.16" right="0.16" top="0.3937007874015748" bottom="0.3937007874015748" header="0.1968503937007874" footer="0.1968503937007874"/>
  <pageSetup fitToHeight="0" fitToWidth="1" horizontalDpi="600" verticalDpi="600" orientation="landscape" paperSize="9" scale="67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19">
      <selection activeCell="G35" sqref="G35:AI35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D3" s="31"/>
      <c r="CE3" s="31"/>
      <c r="CF3" s="147" t="s">
        <v>133</v>
      </c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</row>
    <row r="4" spans="1:108" s="4" customFormat="1" ht="18.75">
      <c r="A4" s="315" t="s">
        <v>127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N4" s="315"/>
      <c r="CO4" s="315"/>
      <c r="CP4" s="315"/>
      <c r="CQ4" s="315"/>
      <c r="CR4" s="315"/>
      <c r="CS4" s="315"/>
      <c r="CT4" s="315"/>
      <c r="CU4" s="315"/>
      <c r="CV4" s="315"/>
      <c r="CW4" s="315"/>
      <c r="CX4" s="315"/>
      <c r="CY4" s="315"/>
      <c r="CZ4" s="315"/>
      <c r="DA4" s="315"/>
      <c r="DB4" s="315"/>
      <c r="DC4" s="315"/>
      <c r="DD4" s="315"/>
    </row>
    <row r="5" spans="1:108" s="4" customFormat="1" ht="18.75">
      <c r="A5" s="315" t="s">
        <v>208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N5" s="315"/>
      <c r="CO5" s="315"/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</row>
    <row r="6" spans="1:108" s="4" customFormat="1" ht="18.75">
      <c r="A6" s="315" t="s">
        <v>128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</row>
    <row r="7" spans="1:108" s="4" customFormat="1" ht="16.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08" s="4" customFormat="1" ht="35.25" customHeight="1">
      <c r="A8" s="316" t="s">
        <v>0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 t="s">
        <v>47</v>
      </c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 t="s">
        <v>129</v>
      </c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</row>
    <row r="9" spans="1:108" s="4" customFormat="1" ht="18.75">
      <c r="A9" s="316">
        <v>1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>
        <v>2</v>
      </c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58"/>
      <c r="CN9" s="58"/>
      <c r="CO9" s="59"/>
      <c r="CP9" s="316">
        <v>3</v>
      </c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</row>
    <row r="10" spans="1:108" s="4" customFormat="1" ht="18.75">
      <c r="A10" s="317" t="s">
        <v>85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9"/>
      <c r="CA10" s="320" t="s">
        <v>100</v>
      </c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1"/>
      <c r="CO10" s="322"/>
      <c r="CP10" s="320"/>
      <c r="CQ10" s="321"/>
      <c r="CR10" s="321"/>
      <c r="CS10" s="321"/>
      <c r="CT10" s="321"/>
      <c r="CU10" s="321"/>
      <c r="CV10" s="321"/>
      <c r="CW10" s="321"/>
      <c r="CX10" s="321"/>
      <c r="CY10" s="321"/>
      <c r="CZ10" s="321"/>
      <c r="DA10" s="321"/>
      <c r="DB10" s="321"/>
      <c r="DC10" s="321"/>
      <c r="DD10" s="322"/>
    </row>
    <row r="11" spans="1:108" s="4" customFormat="1" ht="18.75">
      <c r="A11" s="317" t="s">
        <v>86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9"/>
      <c r="CA11" s="320" t="s">
        <v>102</v>
      </c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61"/>
      <c r="CN11" s="61"/>
      <c r="CO11" s="62"/>
      <c r="CP11" s="320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2"/>
    </row>
    <row r="12" spans="1:108" s="4" customFormat="1" ht="18.75">
      <c r="A12" s="317" t="s">
        <v>130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9"/>
      <c r="CA12" s="320" t="s">
        <v>104</v>
      </c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61"/>
      <c r="CN12" s="61"/>
      <c r="CO12" s="62"/>
      <c r="CP12" s="320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/>
      <c r="DC12" s="321"/>
      <c r="DD12" s="322"/>
    </row>
    <row r="13" spans="1:108" s="4" customFormat="1" ht="18.75">
      <c r="A13" s="317" t="s">
        <v>131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9"/>
      <c r="CA13" s="320" t="s">
        <v>132</v>
      </c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2"/>
      <c r="CP13" s="320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/>
      <c r="DD13" s="322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D15" s="31"/>
      <c r="CE15" s="31"/>
      <c r="CF15" s="147" t="s">
        <v>126</v>
      </c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</row>
    <row r="16" spans="1:109" ht="22.5" customHeight="1">
      <c r="A16" s="315" t="s">
        <v>139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4"/>
    </row>
    <row r="17" spans="1:109" ht="22.5" customHeight="1">
      <c r="A17" s="316" t="s">
        <v>0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 t="s">
        <v>47</v>
      </c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6"/>
      <c r="CN17" s="316"/>
      <c r="CO17" s="316"/>
      <c r="CP17" s="316" t="s">
        <v>98</v>
      </c>
      <c r="CQ17" s="316"/>
      <c r="CR17" s="316"/>
      <c r="CS17" s="316"/>
      <c r="CT17" s="316"/>
      <c r="CU17" s="316"/>
      <c r="CV17" s="316"/>
      <c r="CW17" s="316"/>
      <c r="CX17" s="316"/>
      <c r="CY17" s="316"/>
      <c r="CZ17" s="316"/>
      <c r="DA17" s="316"/>
      <c r="DB17" s="316"/>
      <c r="DC17" s="316"/>
      <c r="DD17" s="316"/>
      <c r="DE17" s="4"/>
    </row>
    <row r="18" spans="1:109" ht="18.75">
      <c r="A18" s="316">
        <v>1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/>
      <c r="BJ18" s="316"/>
      <c r="BK18" s="316"/>
      <c r="BL18" s="316"/>
      <c r="BM18" s="316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316"/>
      <c r="BZ18" s="316"/>
      <c r="CA18" s="316">
        <v>2</v>
      </c>
      <c r="CB18" s="316"/>
      <c r="CC18" s="316"/>
      <c r="CD18" s="316"/>
      <c r="CE18" s="316"/>
      <c r="CF18" s="316"/>
      <c r="CG18" s="316"/>
      <c r="CH18" s="316"/>
      <c r="CI18" s="316"/>
      <c r="CJ18" s="316"/>
      <c r="CK18" s="316"/>
      <c r="CL18" s="316"/>
      <c r="CM18" s="58"/>
      <c r="CN18" s="58"/>
      <c r="CO18" s="59"/>
      <c r="CP18" s="316">
        <v>3</v>
      </c>
      <c r="CQ18" s="316"/>
      <c r="CR18" s="316"/>
      <c r="CS18" s="316"/>
      <c r="CT18" s="316"/>
      <c r="CU18" s="316"/>
      <c r="CV18" s="316"/>
      <c r="CW18" s="316"/>
      <c r="CX18" s="316"/>
      <c r="CY18" s="316"/>
      <c r="CZ18" s="316"/>
      <c r="DA18" s="316"/>
      <c r="DB18" s="316"/>
      <c r="DC18" s="316"/>
      <c r="DD18" s="316"/>
      <c r="DE18" s="4"/>
    </row>
    <row r="19" spans="1:109" ht="18.75">
      <c r="A19" s="317" t="s">
        <v>99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9"/>
      <c r="CA19" s="320" t="s">
        <v>100</v>
      </c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2"/>
      <c r="CP19" s="320"/>
      <c r="CQ19" s="321"/>
      <c r="CR19" s="321"/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2"/>
      <c r="DE19" s="4"/>
    </row>
    <row r="20" spans="1:109" ht="58.5" customHeight="1">
      <c r="A20" s="317" t="s">
        <v>101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9"/>
      <c r="CA20" s="320" t="s">
        <v>102</v>
      </c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61"/>
      <c r="CN20" s="61"/>
      <c r="CO20" s="62"/>
      <c r="CP20" s="320"/>
      <c r="CQ20" s="321"/>
      <c r="CR20" s="321"/>
      <c r="CS20" s="321"/>
      <c r="CT20" s="321"/>
      <c r="CU20" s="321"/>
      <c r="CV20" s="321"/>
      <c r="CW20" s="321"/>
      <c r="CX20" s="321"/>
      <c r="CY20" s="321"/>
      <c r="CZ20" s="321"/>
      <c r="DA20" s="321"/>
      <c r="DB20" s="321"/>
      <c r="DC20" s="321"/>
      <c r="DD20" s="322"/>
      <c r="DE20" s="4"/>
    </row>
    <row r="21" spans="1:109" ht="18.75" customHeight="1">
      <c r="A21" s="317" t="s">
        <v>103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9"/>
      <c r="CA21" s="320" t="s">
        <v>104</v>
      </c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  <c r="CL21" s="321"/>
      <c r="CM21" s="321"/>
      <c r="CN21" s="321"/>
      <c r="CO21" s="322"/>
      <c r="CP21" s="320"/>
      <c r="CQ21" s="321"/>
      <c r="CR21" s="321"/>
      <c r="CS21" s="321"/>
      <c r="CT21" s="321"/>
      <c r="CU21" s="321"/>
      <c r="CV21" s="321"/>
      <c r="CW21" s="321"/>
      <c r="CX21" s="321"/>
      <c r="CY21" s="321"/>
      <c r="CZ21" s="321"/>
      <c r="DA21" s="321"/>
      <c r="DB21" s="321"/>
      <c r="DC21" s="321"/>
      <c r="DD21" s="322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5" t="s">
        <v>165</v>
      </c>
      <c r="B23" s="35"/>
      <c r="C23" s="34"/>
      <c r="D23" s="34"/>
      <c r="E23" s="34"/>
      <c r="F23" s="34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ht="18.75">
      <c r="A24" s="35" t="s">
        <v>40</v>
      </c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8"/>
      <c r="BB24" s="38"/>
      <c r="BC24" s="38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324" t="s">
        <v>145</v>
      </c>
      <c r="BO24" s="324"/>
      <c r="BP24" s="324"/>
      <c r="BQ24" s="324"/>
      <c r="BR24" s="324"/>
      <c r="BS24" s="324"/>
      <c r="BT24" s="324"/>
      <c r="BU24" s="324"/>
      <c r="BV24" s="324"/>
      <c r="BW24" s="324"/>
      <c r="BX24" s="324"/>
      <c r="BY24" s="324"/>
      <c r="BZ24" s="324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324" t="s">
        <v>242</v>
      </c>
      <c r="CM24" s="324"/>
      <c r="CN24" s="324"/>
      <c r="CO24" s="324"/>
      <c r="CP24" s="324"/>
      <c r="CQ24" s="324"/>
      <c r="CR24" s="324"/>
      <c r="CS24" s="324"/>
      <c r="CT24" s="324"/>
      <c r="CU24" s="324"/>
      <c r="CV24" s="324"/>
      <c r="CW24" s="324"/>
      <c r="CX24" s="324"/>
      <c r="CY24" s="324"/>
      <c r="CZ24" s="324"/>
      <c r="DA24" s="324"/>
      <c r="DB24" s="324"/>
      <c r="DC24" s="324"/>
      <c r="DD24" s="324"/>
      <c r="DE24" s="34"/>
    </row>
    <row r="25" spans="1:109" ht="18.75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323" t="s">
        <v>7</v>
      </c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325" t="s">
        <v>8</v>
      </c>
      <c r="CM25" s="325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5"/>
      <c r="CZ25" s="325"/>
      <c r="DA25" s="325"/>
      <c r="DB25" s="325"/>
      <c r="DC25" s="325"/>
      <c r="DD25" s="325"/>
      <c r="DE25" s="34"/>
    </row>
    <row r="26" spans="1:109" ht="4.5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34"/>
    </row>
    <row r="27" spans="1:109" ht="18.75">
      <c r="A27" s="35" t="s">
        <v>143</v>
      </c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70"/>
      <c r="AY27" s="70"/>
      <c r="AZ27" s="70"/>
      <c r="BA27" s="70"/>
      <c r="BB27" s="70"/>
      <c r="BC27" s="38"/>
      <c r="BD27" s="38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38"/>
    </row>
    <row r="28" spans="1:109" ht="18.75">
      <c r="A28" s="35" t="s">
        <v>144</v>
      </c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8"/>
      <c r="BC28" s="38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324" t="s">
        <v>145</v>
      </c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324" t="s">
        <v>146</v>
      </c>
      <c r="CM28" s="324"/>
      <c r="CN28" s="324"/>
      <c r="CO28" s="324"/>
      <c r="CP28" s="324"/>
      <c r="CQ28" s="324"/>
      <c r="CR28" s="324"/>
      <c r="CS28" s="324"/>
      <c r="CT28" s="324"/>
      <c r="CU28" s="324"/>
      <c r="CV28" s="324"/>
      <c r="CW28" s="324"/>
      <c r="CX28" s="324"/>
      <c r="CY28" s="324"/>
      <c r="CZ28" s="324"/>
      <c r="DA28" s="324"/>
      <c r="DB28" s="324"/>
      <c r="DC28" s="324"/>
      <c r="DD28" s="324"/>
      <c r="DE28" s="38"/>
    </row>
    <row r="29" spans="1:109" ht="18.7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72"/>
      <c r="BO29" s="323" t="s">
        <v>7</v>
      </c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325" t="s">
        <v>8</v>
      </c>
      <c r="CM29" s="325"/>
      <c r="CN29" s="325"/>
      <c r="CO29" s="325"/>
      <c r="CP29" s="325"/>
      <c r="CQ29" s="325"/>
      <c r="CR29" s="325"/>
      <c r="CS29" s="325"/>
      <c r="CT29" s="325"/>
      <c r="CU29" s="325"/>
      <c r="CV29" s="325"/>
      <c r="CW29" s="325"/>
      <c r="CX29" s="325"/>
      <c r="CY29" s="325"/>
      <c r="CZ29" s="325"/>
      <c r="DA29" s="325"/>
      <c r="DB29" s="325"/>
      <c r="DC29" s="325"/>
      <c r="DD29" s="325"/>
      <c r="DE29" s="38"/>
    </row>
    <row r="30" spans="1:109" ht="23.25" customHeight="1">
      <c r="A30" s="35" t="s">
        <v>105</v>
      </c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8"/>
      <c r="BC30" s="38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324" t="s">
        <v>145</v>
      </c>
      <c r="BO30" s="324"/>
      <c r="BP30" s="324"/>
      <c r="BQ30" s="324"/>
      <c r="BR30" s="324"/>
      <c r="BS30" s="324"/>
      <c r="BT30" s="324"/>
      <c r="BU30" s="324"/>
      <c r="BV30" s="324"/>
      <c r="BW30" s="324"/>
      <c r="BX30" s="324"/>
      <c r="BY30" s="324"/>
      <c r="BZ30" s="324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324" t="s">
        <v>241</v>
      </c>
      <c r="CM30" s="324"/>
      <c r="CN30" s="324"/>
      <c r="CO30" s="324"/>
      <c r="CP30" s="324"/>
      <c r="CQ30" s="324"/>
      <c r="CR30" s="324"/>
      <c r="CS30" s="324"/>
      <c r="CT30" s="324"/>
      <c r="CU30" s="324"/>
      <c r="CV30" s="324"/>
      <c r="CW30" s="324"/>
      <c r="CX30" s="324"/>
      <c r="CY30" s="324"/>
      <c r="CZ30" s="324"/>
      <c r="DA30" s="324"/>
      <c r="DB30" s="324"/>
      <c r="DC30" s="324"/>
      <c r="DD30" s="324"/>
      <c r="DE30" s="38"/>
    </row>
    <row r="31" spans="1:109" ht="18.75">
      <c r="A31" s="35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8"/>
      <c r="BC31" s="38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323" t="s">
        <v>7</v>
      </c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325" t="s">
        <v>8</v>
      </c>
      <c r="CM31" s="325"/>
      <c r="CN31" s="325"/>
      <c r="CO31" s="325"/>
      <c r="CP31" s="325"/>
      <c r="CQ31" s="325"/>
      <c r="CR31" s="325"/>
      <c r="CS31" s="325"/>
      <c r="CT31" s="325"/>
      <c r="CU31" s="325"/>
      <c r="CV31" s="325"/>
      <c r="CW31" s="325"/>
      <c r="CX31" s="325"/>
      <c r="CY31" s="325"/>
      <c r="CZ31" s="325"/>
      <c r="DA31" s="325"/>
      <c r="DB31" s="325"/>
      <c r="DC31" s="325"/>
      <c r="DD31" s="325"/>
      <c r="DE31" s="38"/>
    </row>
    <row r="32" spans="1:109" ht="18.75" customHeight="1" hidden="1">
      <c r="A32" s="35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8"/>
      <c r="BC32" s="38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38"/>
    </row>
    <row r="33" spans="1:109" ht="18.75">
      <c r="A33" s="35" t="s">
        <v>38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8"/>
      <c r="BC33" s="38"/>
      <c r="BD33" s="38"/>
      <c r="BE33" s="71"/>
      <c r="BF33" s="71"/>
      <c r="BG33" s="71"/>
      <c r="BH33" s="71"/>
      <c r="BI33" s="71"/>
      <c r="BJ33" s="71"/>
      <c r="BK33" s="71"/>
      <c r="BL33" s="71"/>
      <c r="BM33" s="71"/>
      <c r="BN33" s="324" t="s">
        <v>145</v>
      </c>
      <c r="BO33" s="324"/>
      <c r="BP33" s="324"/>
      <c r="BQ33" s="324"/>
      <c r="BR33" s="324"/>
      <c r="BS33" s="324"/>
      <c r="BT33" s="324"/>
      <c r="BU33" s="324"/>
      <c r="BV33" s="324"/>
      <c r="BW33" s="324"/>
      <c r="BX33" s="324"/>
      <c r="BY33" s="324"/>
      <c r="BZ33" s="324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324" t="s">
        <v>241</v>
      </c>
      <c r="CM33" s="324"/>
      <c r="CN33" s="324"/>
      <c r="CO33" s="324"/>
      <c r="CP33" s="324"/>
      <c r="CQ33" s="324"/>
      <c r="CR33" s="324"/>
      <c r="CS33" s="324"/>
      <c r="CT33" s="324"/>
      <c r="CU33" s="324"/>
      <c r="CV33" s="324"/>
      <c r="CW33" s="324"/>
      <c r="CX33" s="324"/>
      <c r="CY33" s="324"/>
      <c r="CZ33" s="324"/>
      <c r="DA33" s="324"/>
      <c r="DB33" s="324"/>
      <c r="DC33" s="324"/>
      <c r="DD33" s="324"/>
      <c r="DE33" s="71"/>
    </row>
    <row r="34" spans="1:109" ht="18.75">
      <c r="A34" s="28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8"/>
      <c r="BC34" s="38"/>
      <c r="BD34" s="38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323" t="s">
        <v>7</v>
      </c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325" t="s">
        <v>8</v>
      </c>
      <c r="CM34" s="325"/>
      <c r="CN34" s="325"/>
      <c r="CO34" s="325"/>
      <c r="CP34" s="325"/>
      <c r="CQ34" s="325"/>
      <c r="CR34" s="325"/>
      <c r="CS34" s="325"/>
      <c r="CT34" s="325"/>
      <c r="CU34" s="325"/>
      <c r="CV34" s="325"/>
      <c r="CW34" s="325"/>
      <c r="CX34" s="325"/>
      <c r="CY34" s="325"/>
      <c r="CZ34" s="325"/>
      <c r="DA34" s="325"/>
      <c r="DB34" s="325"/>
      <c r="DC34" s="325"/>
      <c r="DD34" s="325"/>
      <c r="DE34" s="72"/>
    </row>
    <row r="35" spans="1:109" ht="18.75">
      <c r="A35" s="35" t="s">
        <v>39</v>
      </c>
      <c r="B35" s="35"/>
      <c r="C35" s="34"/>
      <c r="D35" s="34"/>
      <c r="E35" s="34"/>
      <c r="F35" s="34"/>
      <c r="G35" s="326" t="s">
        <v>243</v>
      </c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8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8.75">
      <c r="A37" s="71" t="s">
        <v>209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8.75">
      <c r="A39" s="34" t="s">
        <v>106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</sheetData>
  <sheetProtection/>
  <mergeCells count="56">
    <mergeCell ref="BO29:BZ29"/>
    <mergeCell ref="CL29:DD29"/>
    <mergeCell ref="BN30:BZ30"/>
    <mergeCell ref="CL30:DD30"/>
    <mergeCell ref="BO31:BZ31"/>
    <mergeCell ref="CL31:DD31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A9:BZ9"/>
    <mergeCell ref="CA9:CL9"/>
    <mergeCell ref="CP9:DD9"/>
    <mergeCell ref="A10:BZ10"/>
    <mergeCell ref="CA10:CO10"/>
    <mergeCell ref="CP10:DD10"/>
    <mergeCell ref="CF3:DD3"/>
    <mergeCell ref="A4:DD4"/>
    <mergeCell ref="A5:DD5"/>
    <mergeCell ref="A6:DD6"/>
    <mergeCell ref="A8:BZ8"/>
    <mergeCell ref="CA8:CO8"/>
    <mergeCell ref="CP8:D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2019-03-30T06:26:02Z</cp:lastPrinted>
  <dcterms:created xsi:type="dcterms:W3CDTF">2010-11-26T07:12:57Z</dcterms:created>
  <dcterms:modified xsi:type="dcterms:W3CDTF">2019-04-04T10:05:33Z</dcterms:modified>
  <cp:category/>
  <cp:version/>
  <cp:contentType/>
  <cp:contentStatus/>
</cp:coreProperties>
</file>